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filterPrivacy="1" autoCompressPictures="0"/>
  <xr:revisionPtr revIDLastSave="0" documentId="13_ncr:1_{CB8CF368-A07A-4997-8375-C2EAFEC89A81}" xr6:coauthVersionLast="47" xr6:coauthVersionMax="47" xr10:uidLastSave="{00000000-0000-0000-0000-000000000000}"/>
  <bookViews>
    <workbookView xWindow="28680" yWindow="-120" windowWidth="29040" windowHeight="15840" tabRatio="703" firstSheet="3" activeTab="3" xr2:uid="{00000000-000D-0000-FFFF-FFFF00000000}"/>
  </bookViews>
  <sheets>
    <sheet name="Project Assumptions" sheetId="16" r:id="rId1"/>
    <sheet name="Project Costs" sheetId="17" r:id="rId2"/>
    <sheet name="O&amp;M Costs" sheetId="18" r:id="rId3"/>
    <sheet name="Economic Assumptions" sheetId="19" r:id="rId4"/>
    <sheet name="Operational Cashflow" sheetId="1" r:id="rId5"/>
    <sheet name="Debt Flow" sheetId="6" r:id="rId6"/>
    <sheet name="Fixed Asset Depreciation" sheetId="10" r:id="rId7"/>
    <sheet name="Tax Shield" sheetId="8" r:id="rId8"/>
    <sheet name="Income Statement" sheetId="2" r:id="rId9"/>
    <sheet name="Net Worth Reconciliation" sheetId="13" r:id="rId10"/>
    <sheet name="Balance Sheet" sheetId="9" r:id="rId11"/>
    <sheet name="Free Cash Flow" sheetId="11" r:id="rId12"/>
    <sheet name="Ratios" sheetId="7" r:id="rId13"/>
    <sheet name="Results" sheetId="15" r:id="rId14"/>
  </sheets>
  <definedNames>
    <definedName name="cpi" localSheetId="3">#REF!</definedName>
    <definedName name="cpi" localSheetId="11">#REF!</definedName>
    <definedName name="cpi" localSheetId="9">#REF!</definedName>
    <definedName name="cpi" localSheetId="2">#REF!</definedName>
    <definedName name="cpi" localSheetId="1">#REF!</definedName>
    <definedName name="cpi" localSheetId="13">#REF!</definedName>
    <definedName name="cpi">#REF!</definedName>
    <definedName name="Ins_CPI" localSheetId="3">#REF!</definedName>
    <definedName name="Ins_CPI" localSheetId="11">#REF!</definedName>
    <definedName name="Ins_CPI" localSheetId="9">#REF!</definedName>
    <definedName name="Ins_CPI" localSheetId="2">#REF!</definedName>
    <definedName name="Ins_CPI" localSheetId="1">#REF!</definedName>
    <definedName name="Ins_CPI" localSheetId="13">#REF!</definedName>
    <definedName name="Ins_CPI">#REF!</definedName>
    <definedName name="land" localSheetId="3">#REF!</definedName>
    <definedName name="land" localSheetId="11">#REF!</definedName>
    <definedName name="land" localSheetId="9">#REF!</definedName>
    <definedName name="land" localSheetId="2">#REF!</definedName>
    <definedName name="land" localSheetId="1">#REF!</definedName>
    <definedName name="land" localSheetId="13">#REF!</definedName>
    <definedName name="land">#REF!</definedName>
    <definedName name="Results" localSheetId="3">#REF!</definedName>
    <definedName name="Results" localSheetId="2">#REF!</definedName>
    <definedName name="Results" localSheetId="1">#REF!</definedName>
    <definedName name="Results">#REF!</definedName>
    <definedName name="WC" localSheetId="3">#REF!</definedName>
    <definedName name="WC" localSheetId="11">#REF!</definedName>
    <definedName name="WC" localSheetId="9">#REF!</definedName>
    <definedName name="WC" localSheetId="2">#REF!</definedName>
    <definedName name="WC" localSheetId="1">#REF!</definedName>
    <definedName name="WC" localSheetId="13">#REF!</definedName>
    <definedName name="WC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17" l="1"/>
  <c r="D2" i="17"/>
  <c r="C2" i="17"/>
</calcChain>
</file>

<file path=xl/sharedStrings.xml><?xml version="1.0" encoding="utf-8"?>
<sst xmlns="http://schemas.openxmlformats.org/spreadsheetml/2006/main" count="306" uniqueCount="249">
  <si>
    <t xml:space="preserve">Operation and Maintenance </t>
  </si>
  <si>
    <t>Non-Routine Maintenance</t>
  </si>
  <si>
    <t>Electricity Usage</t>
  </si>
  <si>
    <t>Management fees</t>
  </si>
  <si>
    <t>Insurance</t>
  </si>
  <si>
    <t>BoP Expenses</t>
  </si>
  <si>
    <t>Local Taxes</t>
  </si>
  <si>
    <t>Warranty extension for WTG</t>
  </si>
  <si>
    <t>General Administration</t>
  </si>
  <si>
    <t>Forecasting service</t>
  </si>
  <si>
    <t>Additional expenses</t>
  </si>
  <si>
    <t>Security services</t>
  </si>
  <si>
    <t>Depreciation</t>
  </si>
  <si>
    <t>Equity</t>
  </si>
  <si>
    <t>Operational Cashflow</t>
  </si>
  <si>
    <t>Year</t>
  </si>
  <si>
    <t>Energy Rate (Currency per MWh)</t>
  </si>
  <si>
    <t>Energy Sales</t>
  </si>
  <si>
    <t>CO2 savings</t>
  </si>
  <si>
    <t>Energy Sales + CO2 savings</t>
  </si>
  <si>
    <t xml:space="preserve">Operating Costs </t>
  </si>
  <si>
    <t>Begin Balance Debt</t>
  </si>
  <si>
    <t xml:space="preserve">Debt Interest </t>
  </si>
  <si>
    <t>Debt Repayment (Principal)</t>
  </si>
  <si>
    <t>End Balance Debt</t>
  </si>
  <si>
    <t>EBT</t>
  </si>
  <si>
    <t>Gross Income</t>
  </si>
  <si>
    <t>Costs of Goods Sold</t>
  </si>
  <si>
    <t>Gross Margin</t>
  </si>
  <si>
    <t>Sub Total Operating Marging</t>
  </si>
  <si>
    <t>EBITDA</t>
  </si>
  <si>
    <t>EBIT</t>
  </si>
  <si>
    <t>Interest Expense</t>
  </si>
  <si>
    <t>Interest on WC Lines</t>
  </si>
  <si>
    <t>Total Interest Expense</t>
  </si>
  <si>
    <t>Working Capital Lines</t>
  </si>
  <si>
    <t>Gross Cash Flow</t>
  </si>
  <si>
    <t>Amortization on Long Term Debt</t>
  </si>
  <si>
    <t>Increase / Decrease in Equity</t>
  </si>
  <si>
    <t>Total Cash Flow for the Period</t>
  </si>
  <si>
    <t>Ending Balance Cash</t>
  </si>
  <si>
    <t>Free Cash Flow</t>
  </si>
  <si>
    <t>Dividend Pay Out</t>
  </si>
  <si>
    <t>Taxes</t>
  </si>
  <si>
    <t>Land payments</t>
  </si>
  <si>
    <t>FCF / (Interest+Principal)</t>
  </si>
  <si>
    <t>Changes in receivables</t>
  </si>
  <si>
    <t>Changes in inventory</t>
  </si>
  <si>
    <t>Changes in payables</t>
  </si>
  <si>
    <t>Balance Sheet</t>
  </si>
  <si>
    <t>Inventories</t>
  </si>
  <si>
    <t>Cash and Marketable Securities</t>
  </si>
  <si>
    <t>Inventory</t>
  </si>
  <si>
    <t>Accounts receivables</t>
  </si>
  <si>
    <t>Assets</t>
  </si>
  <si>
    <t>Other Sources of Cash</t>
  </si>
  <si>
    <t>Depreciation and Amortization</t>
  </si>
  <si>
    <t>Liabilities and Equity</t>
  </si>
  <si>
    <t>Bank Facility</t>
  </si>
  <si>
    <t>DSCR</t>
  </si>
  <si>
    <t>Long Term Debt</t>
  </si>
  <si>
    <t>Gross Fixed Assets</t>
  </si>
  <si>
    <t>Accounts payables</t>
  </si>
  <si>
    <t>Cumulative DSCR</t>
  </si>
  <si>
    <t>Begining Balance Cash</t>
  </si>
  <si>
    <t>Total Current Assets</t>
  </si>
  <si>
    <t>Total Long Term Debt</t>
  </si>
  <si>
    <t>Net Fixed Assets</t>
  </si>
  <si>
    <t>Other Assets</t>
  </si>
  <si>
    <t>Other Long Term Debt</t>
  </si>
  <si>
    <t>Total Equity</t>
  </si>
  <si>
    <t>DSCRatio</t>
  </si>
  <si>
    <t>Common Equity</t>
  </si>
  <si>
    <t>Changes in Working Capital</t>
  </si>
  <si>
    <t>(Increase) / Decrease in Investments</t>
  </si>
  <si>
    <t>Net Income / (Loss)</t>
  </si>
  <si>
    <t>Interest on Long Term Debt</t>
  </si>
  <si>
    <t>Working Capital</t>
  </si>
  <si>
    <t>Changes in capital due to financing obligations</t>
  </si>
  <si>
    <t>Investment/Divestitures</t>
  </si>
  <si>
    <t>Total Current Liabilities</t>
  </si>
  <si>
    <t>Legal Reserve</t>
  </si>
  <si>
    <t>Cumulative Depreciation</t>
  </si>
  <si>
    <t>Losses neutralization</t>
  </si>
  <si>
    <t>Deductible losses</t>
  </si>
  <si>
    <t>Remaining loss</t>
  </si>
  <si>
    <t>Cumulative losses</t>
  </si>
  <si>
    <t>Tax Shield</t>
  </si>
  <si>
    <t>Available Cash (CHECK)</t>
  </si>
  <si>
    <t>Net Worth Reconciliation</t>
  </si>
  <si>
    <t>Common Equity Beginning of the Year</t>
  </si>
  <si>
    <t>Net Income</t>
  </si>
  <si>
    <t>Cumulative Legal reserve</t>
  </si>
  <si>
    <t>Common Equity at the End of the Year</t>
  </si>
  <si>
    <t>Dividends</t>
  </si>
  <si>
    <t>Short Term Debt</t>
  </si>
  <si>
    <t>Other Short Term Debt</t>
  </si>
  <si>
    <t>Total Short Term Debt</t>
  </si>
  <si>
    <t>Begin balance DSCR</t>
  </si>
  <si>
    <t>Cumulative Dividends</t>
  </si>
  <si>
    <t>Investor Free Cash Flow</t>
  </si>
  <si>
    <t>Total Fixed Assets</t>
  </si>
  <si>
    <t>Pending Dividends</t>
  </si>
  <si>
    <t>Environmental vigilance</t>
  </si>
  <si>
    <t>Mast maintenance</t>
  </si>
  <si>
    <t>Increase / ( Decrease )</t>
  </si>
  <si>
    <t>Long  Term Debt</t>
  </si>
  <si>
    <t>Cash Flow From Operations</t>
  </si>
  <si>
    <t>Fixed Asset Depreciation</t>
  </si>
  <si>
    <t>Investments / Divestures</t>
  </si>
  <si>
    <t>Wind farm dismantling</t>
  </si>
  <si>
    <t>Total Inflows</t>
  </si>
  <si>
    <t>Total outflows</t>
  </si>
  <si>
    <t>Net operating cash</t>
  </si>
  <si>
    <t>Escalation rate</t>
  </si>
  <si>
    <t>Inflows</t>
  </si>
  <si>
    <t>Outflows</t>
  </si>
  <si>
    <t>Cash available to Distribution to Funding Sources</t>
  </si>
  <si>
    <t>Incomes</t>
  </si>
  <si>
    <t>Ratios</t>
  </si>
  <si>
    <t>Coverage ratios</t>
  </si>
  <si>
    <t>Liquidity ratios</t>
  </si>
  <si>
    <t>Profitability ratios</t>
  </si>
  <si>
    <t>Current Assets / Current Liabilities</t>
  </si>
  <si>
    <t>FCF / Interest</t>
  </si>
  <si>
    <t>Debt / EBITDA</t>
  </si>
  <si>
    <t>Operating Income / Sales</t>
  </si>
  <si>
    <t>Net Income / Sales</t>
  </si>
  <si>
    <t>Debt / Total Equity</t>
  </si>
  <si>
    <t>Total Assets</t>
  </si>
  <si>
    <t>Total Liabilities</t>
  </si>
  <si>
    <t>Total Liabilities and Equity</t>
  </si>
  <si>
    <t>Income Statement</t>
  </si>
  <si>
    <t>Results</t>
  </si>
  <si>
    <t>Project Payback (years)</t>
  </si>
  <si>
    <t>Investor Payback (years)</t>
  </si>
  <si>
    <t>Results Project Lifetime</t>
  </si>
  <si>
    <t>Dividends (discounted)</t>
  </si>
  <si>
    <t>Cash Flow From Operations (discounted)</t>
  </si>
  <si>
    <t>Project IRR</t>
  </si>
  <si>
    <t>Project NPV</t>
  </si>
  <si>
    <t>Investor IRR</t>
  </si>
  <si>
    <t>Investor NPV</t>
  </si>
  <si>
    <t>Discount rate</t>
  </si>
  <si>
    <t>Project Assumptions</t>
  </si>
  <si>
    <t>Project figures</t>
  </si>
  <si>
    <t>Production figures</t>
  </si>
  <si>
    <t>Wind farm capacity (MW)</t>
  </si>
  <si>
    <t>Project lifetime (years)</t>
  </si>
  <si>
    <t>Net energy yield P50 (MWh/year)</t>
  </si>
  <si>
    <t>Wind turbines</t>
  </si>
  <si>
    <t>Project Costs</t>
  </si>
  <si>
    <t>Transportation</t>
  </si>
  <si>
    <t>Wind turbines installation</t>
  </si>
  <si>
    <t>Wind farm mast</t>
  </si>
  <si>
    <t>Civil works and infrastructure</t>
  </si>
  <si>
    <t>Electric works and infrastructure</t>
  </si>
  <si>
    <t>Development and enegineering</t>
  </si>
  <si>
    <t>Other costs</t>
  </si>
  <si>
    <t>Working capital</t>
  </si>
  <si>
    <t>O&amp;M Costs</t>
  </si>
  <si>
    <t>Annual O&amp;M costs</t>
  </si>
  <si>
    <t>which starts at year</t>
  </si>
  <si>
    <t>Economic Assumptions</t>
  </si>
  <si>
    <t>Carbon emissions</t>
  </si>
  <si>
    <t>Days of receivables (days)</t>
  </si>
  <si>
    <t>Days of inventory (days)</t>
  </si>
  <si>
    <t>Days of accounts payables (days)</t>
  </si>
  <si>
    <t>Working capital assumptions</t>
  </si>
  <si>
    <t>Grace period (years)</t>
  </si>
  <si>
    <t>Carbon emission factor (ton/MWh)</t>
  </si>
  <si>
    <t>Number of turbines</t>
  </si>
  <si>
    <t>Currency</t>
  </si>
  <si>
    <t>Percentile</t>
  </si>
  <si>
    <t>Wind turbines exworks cost</t>
  </si>
  <si>
    <t>SCADA System</t>
  </si>
  <si>
    <t>Lightning protection system</t>
  </si>
  <si>
    <t>Aviation lights</t>
  </si>
  <si>
    <t>Spare parts</t>
  </si>
  <si>
    <t>Step-up transformer</t>
  </si>
  <si>
    <t>Protection cells and others</t>
  </si>
  <si>
    <t>Transportation to local port</t>
  </si>
  <si>
    <t>Maritime transportation</t>
  </si>
  <si>
    <t>Transportation to site</t>
  </si>
  <si>
    <t>Crane rental</t>
  </si>
  <si>
    <t>Mounting costs and tooling</t>
  </si>
  <si>
    <t>Commissioning works</t>
  </si>
  <si>
    <t>Foundations</t>
  </si>
  <si>
    <t>Earthworks</t>
  </si>
  <si>
    <t>Access and internal roads</t>
  </si>
  <si>
    <t>Platforms</t>
  </si>
  <si>
    <t>Wind farm control building</t>
  </si>
  <si>
    <t>Interconnection cabling</t>
  </si>
  <si>
    <t>Grounding system</t>
  </si>
  <si>
    <t>Installation and comissioning</t>
  </si>
  <si>
    <t>Substation</t>
  </si>
  <si>
    <t>Transmission line</t>
  </si>
  <si>
    <t>Optic fiber</t>
  </si>
  <si>
    <t>Project development</t>
  </si>
  <si>
    <t>Licenses, permits and taxes</t>
  </si>
  <si>
    <t>Basic and detailed engineering</t>
  </si>
  <si>
    <t>Project management</t>
  </si>
  <si>
    <t>Power curve measurements</t>
  </si>
  <si>
    <t>General expenses</t>
  </si>
  <si>
    <t>Legal costs</t>
  </si>
  <si>
    <t>Audit costs</t>
  </si>
  <si>
    <t>Financial costs</t>
  </si>
  <si>
    <t>Contingencies</t>
  </si>
  <si>
    <t>Initial working capital</t>
  </si>
  <si>
    <t>Operation and maintenance</t>
  </si>
  <si>
    <t>Non-routine maintenance</t>
  </si>
  <si>
    <t>Warranty extension</t>
  </si>
  <si>
    <t>General administration</t>
  </si>
  <si>
    <t>Electricity usage</t>
  </si>
  <si>
    <t>Local taxes</t>
  </si>
  <si>
    <t>Total project cost</t>
  </si>
  <si>
    <t>Total loans</t>
  </si>
  <si>
    <t>Legal reserve</t>
  </si>
  <si>
    <t>Dividend payout</t>
  </si>
  <si>
    <t>Corporate taxes</t>
  </si>
  <si>
    <t>Average annual depreciation</t>
  </si>
  <si>
    <t>Price index / Escalation rate</t>
  </si>
  <si>
    <t>Spread</t>
  </si>
  <si>
    <t>Interest</t>
  </si>
  <si>
    <t>Provisions ratio</t>
  </si>
  <si>
    <t>Leverage</t>
  </si>
  <si>
    <t>Uncertainty</t>
  </si>
  <si>
    <t>Maturity of loan (years)</t>
  </si>
  <si>
    <t>Debt Flow</t>
  </si>
  <si>
    <t>Debt reserve account</t>
  </si>
  <si>
    <t>Retained Earnings (at the end of the period after distributions)</t>
  </si>
  <si>
    <t>Maximum cumulative legal reserve to equity</t>
  </si>
  <si>
    <t>Target debt-service coverage ratio (-)</t>
  </si>
  <si>
    <t>Retained Earnings (at the beginning of the period)</t>
  </si>
  <si>
    <t>Cumulative Legal Reserve</t>
  </si>
  <si>
    <t>Retained Earnings at the end of the period</t>
  </si>
  <si>
    <t>Sale of wind farm</t>
  </si>
  <si>
    <t>Financial assumptions</t>
  </si>
  <si>
    <t>Accounts Payable</t>
  </si>
  <si>
    <t>Accounts Receivable</t>
  </si>
  <si>
    <t>Other incomes (sale of wind farm+subventions+reinvestments)</t>
  </si>
  <si>
    <t>Others (sale of windfarm)</t>
  </si>
  <si>
    <t>Energy rate (€/MWh)</t>
  </si>
  <si>
    <t>EEX CO2 sales (€/ton)</t>
  </si>
  <si>
    <t>LCOE P50 (€/MWh)</t>
  </si>
  <si>
    <t>LCOE P90 (€/MWh)</t>
  </si>
  <si>
    <t>Net energy yield P75 (MWh/year)</t>
  </si>
  <si>
    <t>€</t>
  </si>
  <si>
    <t>P75 Production (MWh)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</si>
</sst>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%"/>
    <numFmt numFmtId="165" formatCode="_(* #,##0_);_(* \(#,##0\);_(* &quot;-&quot;_);_(@_)"/>
    <numFmt numFmtId="166" formatCode="m\-d\-yy"/>
    <numFmt numFmtId="167" formatCode="&quot;$&quot;#,##0_);[Red]\(&quot;$&quot;#,##0\)"/>
    <numFmt numFmtId="168" formatCode="_(* #,##0.000_);_(* \(#,##0.000\);_(* &quot;-&quot;??_);_(@_)"/>
    <numFmt numFmtId="169" formatCode="_(&quot;$&quot;\ * #,##0.00_);_(&quot;$&quot;\ * \(#,##0.00\);_(&quot;$&quot;\ * &quot;-&quot;??_);_(@_)"/>
    <numFmt numFmtId="170" formatCode="[$$-C09]#,##0;\-[$$-C09]#,##0"/>
    <numFmt numFmtId="171" formatCode="#,##0._);[Red]\(#,##0.\)"/>
    <numFmt numFmtId="172" formatCode="_(* #,##0.00_);_(* \(#,##0.00\);_(* &quot;-&quot;_);_(@_)"/>
    <numFmt numFmtId="173" formatCode="#,##0.000_ ;\-#,##0.000\ "/>
    <numFmt numFmtId="174" formatCode="#,##0.0\ _€;\-#,##0.0\ _€"/>
    <numFmt numFmtId="175" formatCode="#,##0.00\ &quot;€&quot;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Geneva"/>
    </font>
    <font>
      <sz val="8"/>
      <name val="Arial"/>
      <family val="2"/>
    </font>
    <font>
      <sz val="16"/>
      <name val="Arial"/>
      <family val="2"/>
    </font>
    <font>
      <b/>
      <sz val="8"/>
      <name val="Arial"/>
      <family val="2"/>
    </font>
    <font>
      <sz val="8"/>
      <color indexed="12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??"/>
      <family val="3"/>
      <charset val="129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sz val="12"/>
      <name val="Arial"/>
      <family val="2"/>
    </font>
    <font>
      <sz val="8"/>
      <color indexed="61"/>
      <name val="Arial"/>
      <family val="2"/>
    </font>
    <font>
      <b/>
      <sz val="8"/>
      <color indexed="8"/>
      <name val="Arial"/>
      <family val="2"/>
    </font>
    <font>
      <sz val="8"/>
      <color rgb="FF00B05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color theme="1"/>
      <name val="Arial"/>
      <family val="2"/>
    </font>
    <font>
      <b/>
      <i/>
      <sz val="8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color theme="0"/>
      <name val="Arial"/>
      <family val="2"/>
    </font>
    <font>
      <sz val="8"/>
      <color theme="9" tint="-0.89999084444715716"/>
      <name val="Arial"/>
      <family val="2"/>
    </font>
    <font>
      <b/>
      <sz val="11"/>
      <color theme="9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b/>
      <sz val="11"/>
      <color rgb="FF59B54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D5ECD0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53">
    <xf numFmtId="0" fontId="0" fillId="0" borderId="0"/>
    <xf numFmtId="0" fontId="2" fillId="0" borderId="0"/>
    <xf numFmtId="9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9" fillId="0" borderId="0"/>
    <xf numFmtId="166" fontId="10" fillId="4" borderId="12">
      <alignment horizontal="center" vertical="center"/>
    </xf>
    <xf numFmtId="167" fontId="11" fillId="0" borderId="0">
      <protection locked="0"/>
    </xf>
    <xf numFmtId="168" fontId="7" fillId="0" borderId="0">
      <protection locked="0"/>
    </xf>
    <xf numFmtId="37" fontId="3" fillId="0" borderId="0"/>
    <xf numFmtId="38" fontId="3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1" fillId="0" borderId="0">
      <protection locked="0"/>
    </xf>
    <xf numFmtId="0" fontId="11" fillId="0" borderId="0">
      <protection locked="0"/>
    </xf>
    <xf numFmtId="0" fontId="13" fillId="0" borderId="13" applyNumberFormat="0" applyFill="0" applyAlignment="0" applyProtection="0"/>
    <xf numFmtId="10" fontId="3" fillId="5" borderId="7" applyNumberFormat="0" applyBorder="0" applyAlignment="0" applyProtection="0"/>
    <xf numFmtId="169" fontId="1" fillId="0" borderId="0" applyFont="0" applyFill="0" applyBorder="0" applyAlignment="0" applyProtection="0"/>
    <xf numFmtId="37" fontId="14" fillId="0" borderId="0"/>
    <xf numFmtId="170" fontId="7" fillId="0" borderId="0"/>
    <xf numFmtId="0" fontId="7" fillId="0" borderId="0"/>
    <xf numFmtId="0" fontId="1" fillId="0" borderId="0"/>
    <xf numFmtId="0" fontId="15" fillId="0" borderId="0"/>
    <xf numFmtId="0" fontId="7" fillId="0" borderId="0"/>
    <xf numFmtId="0" fontId="7" fillId="0" borderId="0"/>
    <xf numFmtId="10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171" fontId="7" fillId="0" borderId="0"/>
    <xf numFmtId="38" fontId="3" fillId="6" borderId="0" applyNumberFormat="0" applyBorder="0" applyAlignment="0" applyProtection="0"/>
    <xf numFmtId="37" fontId="3" fillId="3" borderId="0" applyNumberFormat="0" applyBorder="0" applyAlignment="0" applyProtection="0"/>
    <xf numFmtId="37" fontId="3" fillId="0" borderId="0"/>
    <xf numFmtId="3" fontId="6" fillId="0" borderId="13" applyProtection="0"/>
    <xf numFmtId="9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11">
    <xf numFmtId="0" fontId="0" fillId="0" borderId="0" xfId="0"/>
    <xf numFmtId="0" fontId="3" fillId="0" borderId="0" xfId="22" applyFont="1" applyBorder="1" applyAlignment="1" applyProtection="1"/>
    <xf numFmtId="0" fontId="3" fillId="0" borderId="0" xfId="22" applyFont="1" applyFill="1" applyAlignment="1" applyProtection="1"/>
    <xf numFmtId="0" fontId="3" fillId="0" borderId="0" xfId="22" applyFont="1" applyAlignment="1" applyProtection="1"/>
    <xf numFmtId="0" fontId="3" fillId="0" borderId="0" xfId="1" applyFont="1" applyFill="1" applyBorder="1"/>
    <xf numFmtId="0" fontId="9" fillId="0" borderId="0" xfId="4"/>
    <xf numFmtId="0" fontId="5" fillId="0" borderId="0" xfId="1" applyFont="1" applyFill="1" applyBorder="1" applyAlignment="1">
      <alignment horizontal="center"/>
    </xf>
    <xf numFmtId="0" fontId="18" fillId="0" borderId="0" xfId="1" applyFont="1" applyFill="1" applyBorder="1"/>
    <xf numFmtId="0" fontId="5" fillId="0" borderId="0" xfId="1" applyFont="1" applyFill="1" applyBorder="1"/>
    <xf numFmtId="9" fontId="9" fillId="0" borderId="0" xfId="4" applyNumberFormat="1"/>
    <xf numFmtId="0" fontId="8" fillId="8" borderId="0" xfId="1" applyFont="1" applyFill="1" applyBorder="1" applyAlignment="1" applyProtection="1">
      <alignment horizontal="left"/>
    </xf>
    <xf numFmtId="0" fontId="21" fillId="0" borderId="0" xfId="0" applyFont="1"/>
    <xf numFmtId="3" fontId="0" fillId="0" borderId="0" xfId="0" applyNumberFormat="1"/>
    <xf numFmtId="0" fontId="10" fillId="0" borderId="0" xfId="4" applyFont="1"/>
    <xf numFmtId="0" fontId="22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0" fillId="8" borderId="0" xfId="0" applyFill="1"/>
    <xf numFmtId="0" fontId="0" fillId="0" borderId="0" xfId="0" applyFont="1"/>
    <xf numFmtId="0" fontId="30" fillId="0" borderId="0" xfId="0" applyFont="1"/>
    <xf numFmtId="0" fontId="32" fillId="0" borderId="0" xfId="0" applyFont="1"/>
    <xf numFmtId="0" fontId="22" fillId="0" borderId="0" xfId="4" applyFont="1"/>
    <xf numFmtId="0" fontId="25" fillId="0" borderId="0" xfId="0" applyFont="1" applyFill="1"/>
    <xf numFmtId="0" fontId="33" fillId="0" borderId="0" xfId="0" applyFont="1"/>
    <xf numFmtId="0" fontId="35" fillId="0" borderId="0" xfId="22" applyFont="1" applyBorder="1" applyAlignment="1" applyProtection="1"/>
    <xf numFmtId="0" fontId="18" fillId="0" borderId="0" xfId="21" applyFont="1" applyBorder="1" applyAlignment="1" applyProtection="1"/>
    <xf numFmtId="0" fontId="10" fillId="0" borderId="0" xfId="4" applyFont="1" applyAlignment="1">
      <alignment horizontal="center"/>
    </xf>
    <xf numFmtId="0" fontId="27" fillId="0" borderId="0" xfId="0" applyFont="1" applyFill="1"/>
    <xf numFmtId="0" fontId="0" fillId="0" borderId="0" xfId="0" applyFill="1"/>
    <xf numFmtId="0" fontId="33" fillId="0" borderId="0" xfId="0" applyFont="1" applyFill="1"/>
    <xf numFmtId="0" fontId="36" fillId="0" borderId="0" xfId="0" applyFont="1" applyFill="1"/>
    <xf numFmtId="0" fontId="28" fillId="0" borderId="0" xfId="0" applyFont="1" applyFill="1"/>
    <xf numFmtId="0" fontId="0" fillId="0" borderId="0" xfId="0" applyFont="1" applyFill="1" applyAlignment="1">
      <alignment horizontal="center"/>
    </xf>
    <xf numFmtId="0" fontId="7" fillId="0" borderId="0" xfId="4" applyFont="1"/>
    <xf numFmtId="0" fontId="0" fillId="0" borderId="0" xfId="0"/>
    <xf numFmtId="0" fontId="37" fillId="8" borderId="0" xfId="0" applyFont="1" applyFill="1"/>
    <xf numFmtId="3" fontId="25" fillId="8" borderId="0" xfId="0" applyNumberFormat="1" applyFont="1" applyFill="1" applyAlignment="1">
      <alignment horizontal="center"/>
    </xf>
    <xf numFmtId="9" fontId="0" fillId="0" borderId="0" xfId="0" applyNumberFormat="1"/>
    <xf numFmtId="0" fontId="3" fillId="0" borderId="0" xfId="1" applyFont="1" applyFill="1" applyBorder="1" applyAlignment="1">
      <alignment horizontal="left"/>
    </xf>
    <xf numFmtId="0" fontId="39" fillId="0" borderId="0" xfId="0" applyFont="1" applyFill="1"/>
    <xf numFmtId="3" fontId="39" fillId="0" borderId="0" xfId="0" applyNumberFormat="1" applyFont="1" applyFill="1"/>
    <xf numFmtId="0" fontId="40" fillId="0" borderId="0" xfId="0" applyFont="1" applyFill="1"/>
    <xf numFmtId="0" fontId="38" fillId="0" borderId="0" xfId="0" applyFont="1" applyFill="1"/>
    <xf numFmtId="0" fontId="41" fillId="0" borderId="0" xfId="0" applyFont="1"/>
    <xf numFmtId="0" fontId="41" fillId="0" borderId="0" xfId="0" applyFont="1" applyAlignment="1">
      <alignment wrapText="1"/>
    </xf>
    <xf numFmtId="0" fontId="0" fillId="0" borderId="0" xfId="0"/>
    <xf numFmtId="0" fontId="4" fillId="2" borderId="1" xfId="1" applyFont="1" applyFill="1" applyBorder="1" applyProtection="1"/>
    <xf numFmtId="0" fontId="16" fillId="2" borderId="2" xfId="1" applyFont="1" applyFill="1" applyBorder="1" applyProtection="1"/>
    <xf numFmtId="0" fontId="16" fillId="2" borderId="3" xfId="1" applyFont="1" applyFill="1" applyBorder="1" applyProtection="1"/>
    <xf numFmtId="0" fontId="4" fillId="2" borderId="2" xfId="1" applyFont="1" applyFill="1" applyBorder="1" applyProtection="1"/>
    <xf numFmtId="0" fontId="5" fillId="7" borderId="18" xfId="21" applyNumberFormat="1" applyFont="1" applyFill="1" applyBorder="1" applyAlignment="1" applyProtection="1"/>
    <xf numFmtId="0" fontId="5" fillId="7" borderId="29" xfId="21" applyNumberFormat="1" applyFont="1" applyFill="1" applyBorder="1" applyAlignment="1" applyProtection="1">
      <alignment horizontal="center"/>
    </xf>
    <xf numFmtId="0" fontId="5" fillId="7" borderId="30" xfId="21" applyNumberFormat="1" applyFont="1" applyFill="1" applyBorder="1" applyAlignment="1" applyProtection="1">
      <alignment horizontal="center"/>
    </xf>
    <xf numFmtId="37" fontId="5" fillId="7" borderId="20" xfId="20" applyNumberFormat="1" applyFont="1" applyFill="1" applyBorder="1" applyAlignment="1" applyProtection="1"/>
    <xf numFmtId="0" fontId="34" fillId="2" borderId="2" xfId="1" applyFont="1" applyFill="1" applyBorder="1" applyProtection="1"/>
    <xf numFmtId="0" fontId="5" fillId="7" borderId="36" xfId="21" applyNumberFormat="1" applyFont="1" applyFill="1" applyBorder="1" applyAlignment="1" applyProtection="1"/>
    <xf numFmtId="0" fontId="5" fillId="7" borderId="19" xfId="21" applyNumberFormat="1" applyFont="1" applyFill="1" applyBorder="1" applyAlignment="1" applyProtection="1"/>
    <xf numFmtId="0" fontId="5" fillId="7" borderId="19" xfId="1" applyFont="1" applyFill="1" applyBorder="1"/>
    <xf numFmtId="3" fontId="5" fillId="7" borderId="10" xfId="3" applyNumberFormat="1" applyFont="1" applyFill="1" applyBorder="1" applyAlignment="1">
      <alignment horizontal="center"/>
    </xf>
    <xf numFmtId="37" fontId="5" fillId="7" borderId="48" xfId="20" applyNumberFormat="1" applyFont="1" applyFill="1" applyBorder="1" applyAlignment="1" applyProtection="1"/>
    <xf numFmtId="37" fontId="17" fillId="7" borderId="19" xfId="20" applyNumberFormat="1" applyFont="1" applyFill="1" applyBorder="1" applyAlignment="1" applyProtection="1">
      <alignment horizontal="left"/>
    </xf>
    <xf numFmtId="0" fontId="23" fillId="7" borderId="48" xfId="1" applyFont="1" applyFill="1" applyBorder="1"/>
    <xf numFmtId="0" fontId="5" fillId="7" borderId="19" xfId="20" applyNumberFormat="1" applyFont="1" applyFill="1" applyBorder="1" applyAlignment="1" applyProtection="1"/>
    <xf numFmtId="37" fontId="5" fillId="7" borderId="19" xfId="20" applyNumberFormat="1" applyFont="1" applyFill="1" applyBorder="1" applyAlignment="1" applyProtection="1"/>
    <xf numFmtId="3" fontId="5" fillId="7" borderId="11" xfId="3" applyNumberFormat="1" applyFont="1" applyFill="1" applyBorder="1" applyAlignment="1">
      <alignment horizontal="center" vertical="center"/>
    </xf>
    <xf numFmtId="3" fontId="3" fillId="0" borderId="6" xfId="3" applyNumberFormat="1" applyFont="1" applyFill="1" applyBorder="1" applyAlignment="1">
      <alignment horizontal="center" vertical="center"/>
    </xf>
    <xf numFmtId="3" fontId="3" fillId="0" borderId="22" xfId="3" applyNumberFormat="1" applyFont="1" applyFill="1" applyBorder="1" applyAlignment="1">
      <alignment horizontal="center" vertical="center"/>
    </xf>
    <xf numFmtId="3" fontId="5" fillId="0" borderId="7" xfId="3" applyNumberFormat="1" applyFont="1" applyFill="1" applyBorder="1" applyAlignment="1">
      <alignment horizontal="center" vertical="center"/>
    </xf>
    <xf numFmtId="3" fontId="5" fillId="7" borderId="10" xfId="3" applyNumberFormat="1" applyFont="1" applyFill="1" applyBorder="1" applyAlignment="1">
      <alignment horizontal="center" vertical="center"/>
    </xf>
    <xf numFmtId="3" fontId="3" fillId="0" borderId="6" xfId="1" applyNumberFormat="1" applyFont="1" applyFill="1" applyBorder="1" applyAlignment="1">
      <alignment horizontal="center" vertical="center"/>
    </xf>
    <xf numFmtId="3" fontId="3" fillId="0" borderId="22" xfId="1" applyNumberFormat="1" applyFont="1" applyFill="1" applyBorder="1" applyAlignment="1">
      <alignment horizontal="center" vertical="center"/>
    </xf>
    <xf numFmtId="3" fontId="24" fillId="0" borderId="6" xfId="3" applyNumberFormat="1" applyFont="1" applyFill="1" applyBorder="1" applyAlignment="1">
      <alignment horizontal="center" vertical="center"/>
    </xf>
    <xf numFmtId="3" fontId="24" fillId="0" borderId="22" xfId="3" applyNumberFormat="1" applyFont="1" applyFill="1" applyBorder="1" applyAlignment="1">
      <alignment horizontal="center" vertical="center"/>
    </xf>
    <xf numFmtId="37" fontId="3" fillId="0" borderId="6" xfId="20" applyNumberFormat="1" applyFont="1" applyBorder="1" applyAlignment="1" applyProtection="1">
      <alignment horizontal="center" vertical="center"/>
    </xf>
    <xf numFmtId="37" fontId="3" fillId="0" borderId="22" xfId="20" applyNumberFormat="1" applyFont="1" applyBorder="1" applyAlignment="1" applyProtection="1">
      <alignment horizontal="center" vertical="center"/>
    </xf>
    <xf numFmtId="3" fontId="5" fillId="7" borderId="34" xfId="3" applyNumberFormat="1" applyFont="1" applyFill="1" applyBorder="1" applyAlignment="1">
      <alignment horizontal="center" vertical="center"/>
    </xf>
    <xf numFmtId="3" fontId="5" fillId="7" borderId="50" xfId="3" applyNumberFormat="1" applyFont="1" applyFill="1" applyBorder="1" applyAlignment="1">
      <alignment horizontal="center" vertical="center"/>
    </xf>
    <xf numFmtId="3" fontId="3" fillId="0" borderId="39" xfId="3" applyNumberFormat="1" applyFont="1" applyFill="1" applyBorder="1" applyAlignment="1">
      <alignment horizontal="center" vertical="center"/>
    </xf>
    <xf numFmtId="3" fontId="5" fillId="0" borderId="31" xfId="3" applyNumberFormat="1" applyFont="1" applyFill="1" applyBorder="1" applyAlignment="1">
      <alignment horizontal="center" vertical="center"/>
    </xf>
    <xf numFmtId="3" fontId="5" fillId="0" borderId="23" xfId="3" applyNumberFormat="1" applyFont="1" applyFill="1" applyBorder="1" applyAlignment="1">
      <alignment horizontal="center" vertical="center"/>
    </xf>
    <xf numFmtId="3" fontId="5" fillId="7" borderId="32" xfId="3" applyNumberFormat="1" applyFont="1" applyFill="1" applyBorder="1" applyAlignment="1">
      <alignment horizontal="center" vertical="center"/>
    </xf>
    <xf numFmtId="3" fontId="5" fillId="7" borderId="51" xfId="3" applyNumberFormat="1" applyFont="1" applyFill="1" applyBorder="1" applyAlignment="1">
      <alignment horizontal="center" vertical="center"/>
    </xf>
    <xf numFmtId="3" fontId="3" fillId="0" borderId="39" xfId="1" applyNumberFormat="1" applyFont="1" applyFill="1" applyBorder="1" applyAlignment="1">
      <alignment horizontal="center" vertical="center"/>
    </xf>
    <xf numFmtId="3" fontId="24" fillId="0" borderId="39" xfId="3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left" vertical="center"/>
    </xf>
    <xf numFmtId="0" fontId="8" fillId="7" borderId="18" xfId="1" applyFont="1" applyFill="1" applyBorder="1" applyAlignment="1">
      <alignment horizontal="left" indent="1"/>
    </xf>
    <xf numFmtId="3" fontId="5" fillId="7" borderId="32" xfId="3" applyNumberFormat="1" applyFont="1" applyFill="1" applyBorder="1" applyAlignment="1">
      <alignment horizontal="center"/>
    </xf>
    <xf numFmtId="3" fontId="5" fillId="7" borderId="51" xfId="3" applyNumberFormat="1" applyFont="1" applyFill="1" applyBorder="1" applyAlignment="1">
      <alignment horizontal="center"/>
    </xf>
    <xf numFmtId="0" fontId="16" fillId="2" borderId="2" xfId="1" applyFont="1" applyFill="1" applyBorder="1" applyAlignment="1" applyProtection="1">
      <alignment horizontal="center" vertical="center"/>
    </xf>
    <xf numFmtId="0" fontId="16" fillId="2" borderId="3" xfId="1" applyFont="1" applyFill="1" applyBorder="1" applyAlignment="1" applyProtection="1">
      <alignment horizontal="center" vertical="center"/>
    </xf>
    <xf numFmtId="0" fontId="5" fillId="7" borderId="36" xfId="21" applyNumberFormat="1" applyFont="1" applyFill="1" applyBorder="1" applyAlignment="1" applyProtection="1">
      <alignment horizontal="left" vertical="center"/>
    </xf>
    <xf numFmtId="0" fontId="5" fillId="7" borderId="19" xfId="21" applyNumberFormat="1" applyFont="1" applyFill="1" applyBorder="1" applyAlignment="1" applyProtection="1">
      <alignment horizontal="left" vertical="center"/>
    </xf>
    <xf numFmtId="0" fontId="5" fillId="7" borderId="20" xfId="21" applyNumberFormat="1" applyFont="1" applyFill="1" applyBorder="1" applyAlignment="1" applyProtection="1">
      <alignment horizontal="left" vertical="center"/>
    </xf>
    <xf numFmtId="37" fontId="8" fillId="7" borderId="18" xfId="20" applyNumberFormat="1" applyFont="1" applyFill="1" applyBorder="1" applyAlignment="1" applyProtection="1">
      <alignment horizontal="left" vertical="center" indent="1"/>
    </xf>
    <xf numFmtId="0" fontId="8" fillId="7" borderId="18" xfId="20" applyNumberFormat="1" applyFont="1" applyFill="1" applyBorder="1" applyAlignment="1" applyProtection="1">
      <alignment horizontal="left" vertical="center" indent="1"/>
    </xf>
    <xf numFmtId="0" fontId="31" fillId="7" borderId="18" xfId="1" applyFont="1" applyFill="1" applyBorder="1" applyAlignment="1">
      <alignment horizontal="left" vertical="center" indent="1"/>
    </xf>
    <xf numFmtId="0" fontId="8" fillId="7" borderId="18" xfId="1" applyFont="1" applyFill="1" applyBorder="1" applyAlignment="1">
      <alignment horizontal="left" vertical="center" indent="1"/>
    </xf>
    <xf numFmtId="3" fontId="5" fillId="7" borderId="43" xfId="3" applyNumberFormat="1" applyFont="1" applyFill="1" applyBorder="1" applyAlignment="1">
      <alignment horizontal="center" vertical="center"/>
    </xf>
    <xf numFmtId="3" fontId="5" fillId="7" borderId="53" xfId="3" applyNumberFormat="1" applyFont="1" applyFill="1" applyBorder="1" applyAlignment="1">
      <alignment horizontal="center" vertical="center"/>
    </xf>
    <xf numFmtId="3" fontId="5" fillId="7" borderId="54" xfId="3" applyNumberFormat="1" applyFont="1" applyFill="1" applyBorder="1" applyAlignment="1">
      <alignment horizontal="center" vertical="center"/>
    </xf>
    <xf numFmtId="3" fontId="24" fillId="0" borderId="6" xfId="0" applyNumberFormat="1" applyFont="1" applyFill="1" applyBorder="1" applyAlignment="1">
      <alignment horizontal="center" vertical="center"/>
    </xf>
    <xf numFmtId="3" fontId="24" fillId="0" borderId="9" xfId="0" applyNumberFormat="1" applyFont="1" applyFill="1" applyBorder="1" applyAlignment="1">
      <alignment horizontal="center" vertical="center"/>
    </xf>
    <xf numFmtId="37" fontId="17" fillId="7" borderId="36" xfId="20" applyNumberFormat="1" applyFont="1" applyFill="1" applyBorder="1" applyAlignment="1" applyProtection="1">
      <alignment horizontal="left"/>
    </xf>
    <xf numFmtId="37" fontId="17" fillId="7" borderId="20" xfId="20" applyNumberFormat="1" applyFont="1" applyFill="1" applyBorder="1" applyAlignment="1" applyProtection="1">
      <alignment horizontal="left"/>
    </xf>
    <xf numFmtId="0" fontId="5" fillId="7" borderId="49" xfId="1" applyNumberFormat="1" applyFont="1" applyFill="1" applyBorder="1" applyAlignment="1">
      <alignment horizontal="center"/>
    </xf>
    <xf numFmtId="0" fontId="5" fillId="7" borderId="38" xfId="1" applyNumberFormat="1" applyFont="1" applyFill="1" applyBorder="1" applyAlignment="1">
      <alignment horizontal="center"/>
    </xf>
    <xf numFmtId="0" fontId="5" fillId="7" borderId="30" xfId="1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vertical="center"/>
    </xf>
    <xf numFmtId="0" fontId="9" fillId="0" borderId="0" xfId="4" applyAlignment="1">
      <alignment horizontal="center" vertical="center"/>
    </xf>
    <xf numFmtId="3" fontId="3" fillId="0" borderId="0" xfId="1" applyNumberFormat="1" applyFont="1" applyFill="1" applyBorder="1" applyAlignment="1">
      <alignment horizontal="center" vertical="center"/>
    </xf>
    <xf numFmtId="165" fontId="3" fillId="0" borderId="0" xfId="3" applyNumberFormat="1" applyFont="1" applyFill="1" applyBorder="1" applyAlignment="1">
      <alignment horizontal="center" vertical="center"/>
    </xf>
    <xf numFmtId="172" fontId="3" fillId="0" borderId="0" xfId="3" applyNumberFormat="1" applyFont="1" applyFill="1" applyBorder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3" fontId="22" fillId="0" borderId="0" xfId="1" applyNumberFormat="1" applyFont="1" applyFill="1" applyBorder="1" applyAlignment="1">
      <alignment horizontal="center" vertical="center"/>
    </xf>
    <xf numFmtId="3" fontId="22" fillId="0" borderId="0" xfId="3" applyNumberFormat="1" applyFont="1" applyFill="1" applyBorder="1" applyAlignment="1">
      <alignment horizontal="center" vertical="center"/>
    </xf>
    <xf numFmtId="172" fontId="22" fillId="0" borderId="0" xfId="3" applyNumberFormat="1" applyFont="1" applyFill="1" applyBorder="1" applyAlignment="1">
      <alignment horizontal="center" vertical="center"/>
    </xf>
    <xf numFmtId="0" fontId="22" fillId="0" borderId="0" xfId="4" applyFont="1" applyAlignment="1">
      <alignment horizontal="center" vertical="center"/>
    </xf>
    <xf numFmtId="3" fontId="29" fillId="0" borderId="0" xfId="3" applyNumberFormat="1" applyFont="1" applyFill="1" applyBorder="1" applyAlignment="1">
      <alignment horizontal="center" vertical="center"/>
    </xf>
    <xf numFmtId="172" fontId="29" fillId="0" borderId="0" xfId="3" applyNumberFormat="1" applyFont="1" applyFill="1" applyBorder="1" applyAlignment="1">
      <alignment horizontal="center" vertical="center"/>
    </xf>
    <xf numFmtId="3" fontId="22" fillId="0" borderId="0" xfId="4" applyNumberFormat="1" applyFont="1" applyAlignment="1">
      <alignment horizontal="center" vertical="center"/>
    </xf>
    <xf numFmtId="3" fontId="9" fillId="0" borderId="0" xfId="4" applyNumberFormat="1" applyAlignment="1">
      <alignment horizontal="center" vertical="center"/>
    </xf>
    <xf numFmtId="4" fontId="9" fillId="0" borderId="0" xfId="4" applyNumberFormat="1" applyAlignment="1">
      <alignment horizontal="center" vertical="center"/>
    </xf>
    <xf numFmtId="15" fontId="5" fillId="7" borderId="36" xfId="1" applyNumberFormat="1" applyFont="1" applyFill="1" applyBorder="1" applyAlignment="1">
      <alignment horizontal="left"/>
    </xf>
    <xf numFmtId="0" fontId="5" fillId="7" borderId="20" xfId="1" applyFont="1" applyFill="1" applyBorder="1"/>
    <xf numFmtId="0" fontId="4" fillId="2" borderId="1" xfId="1" applyFont="1" applyFill="1" applyBorder="1"/>
    <xf numFmtId="0" fontId="16" fillId="2" borderId="2" xfId="1" applyFont="1" applyFill="1" applyBorder="1" applyAlignment="1">
      <alignment horizontal="center" vertical="center"/>
    </xf>
    <xf numFmtId="164" fontId="16" fillId="2" borderId="2" xfId="30" applyNumberFormat="1" applyFont="1" applyFill="1" applyBorder="1" applyAlignment="1">
      <alignment horizontal="center" vertical="center"/>
    </xf>
    <xf numFmtId="164" fontId="16" fillId="2" borderId="3" xfId="30" applyNumberFormat="1" applyFont="1" applyFill="1" applyBorder="1" applyAlignment="1">
      <alignment horizontal="center" vertical="center"/>
    </xf>
    <xf numFmtId="3" fontId="5" fillId="7" borderId="49" xfId="3" applyNumberFormat="1" applyFont="1" applyFill="1" applyBorder="1" applyAlignment="1">
      <alignment horizontal="center" vertical="center"/>
    </xf>
    <xf numFmtId="3" fontId="5" fillId="7" borderId="38" xfId="3" applyNumberFormat="1" applyFont="1" applyFill="1" applyBorder="1" applyAlignment="1">
      <alignment horizontal="center" vertical="center"/>
    </xf>
    <xf numFmtId="3" fontId="5" fillId="7" borderId="30" xfId="3" applyNumberFormat="1" applyFont="1" applyFill="1" applyBorder="1" applyAlignment="1">
      <alignment horizontal="center" vertical="center"/>
    </xf>
    <xf numFmtId="37" fontId="3" fillId="0" borderId="39" xfId="20" applyNumberFormat="1" applyFont="1" applyBorder="1" applyAlignment="1" applyProtection="1">
      <alignment horizontal="center" vertical="center"/>
    </xf>
    <xf numFmtId="15" fontId="5" fillId="7" borderId="18" xfId="1" applyNumberFormat="1" applyFont="1" applyFill="1" applyBorder="1" applyAlignment="1"/>
    <xf numFmtId="0" fontId="5" fillId="7" borderId="19" xfId="1" applyFont="1" applyFill="1" applyBorder="1" applyAlignment="1">
      <alignment horizontal="left"/>
    </xf>
    <xf numFmtId="15" fontId="8" fillId="7" borderId="18" xfId="1" applyNumberFormat="1" applyFont="1" applyFill="1" applyBorder="1" applyAlignment="1">
      <alignment horizontal="left" indent="1"/>
    </xf>
    <xf numFmtId="0" fontId="5" fillId="7" borderId="36" xfId="1" applyFont="1" applyFill="1" applyBorder="1" applyAlignment="1">
      <alignment horizontal="left"/>
    </xf>
    <xf numFmtId="0" fontId="5" fillId="7" borderId="20" xfId="1" applyFont="1" applyFill="1" applyBorder="1" applyAlignment="1">
      <alignment horizontal="left"/>
    </xf>
    <xf numFmtId="0" fontId="5" fillId="7" borderId="57" xfId="1" applyFont="1" applyFill="1" applyBorder="1" applyAlignment="1">
      <alignment horizontal="center"/>
    </xf>
    <xf numFmtId="0" fontId="5" fillId="7" borderId="46" xfId="1" applyFont="1" applyFill="1" applyBorder="1" applyAlignment="1">
      <alignment horizontal="center"/>
    </xf>
    <xf numFmtId="0" fontId="5" fillId="7" borderId="47" xfId="1" applyFont="1" applyFill="1" applyBorder="1" applyAlignment="1">
      <alignment horizontal="center"/>
    </xf>
    <xf numFmtId="15" fontId="5" fillId="7" borderId="19" xfId="1" applyNumberFormat="1" applyFont="1" applyFill="1" applyBorder="1" applyAlignment="1">
      <alignment horizontal="left"/>
    </xf>
    <xf numFmtId="0" fontId="5" fillId="7" borderId="28" xfId="21" applyNumberFormat="1" applyFont="1" applyFill="1" applyBorder="1" applyAlignment="1" applyProtection="1">
      <alignment horizontal="center" vertical="center"/>
    </xf>
    <xf numFmtId="0" fontId="5" fillId="7" borderId="29" xfId="21" applyNumberFormat="1" applyFont="1" applyFill="1" applyBorder="1" applyAlignment="1" applyProtection="1">
      <alignment horizontal="center" vertical="center"/>
    </xf>
    <xf numFmtId="0" fontId="5" fillId="7" borderId="30" xfId="21" applyNumberFormat="1" applyFont="1" applyFill="1" applyBorder="1" applyAlignment="1" applyProtection="1">
      <alignment horizontal="center" vertical="center"/>
    </xf>
    <xf numFmtId="3" fontId="24" fillId="0" borderId="39" xfId="0" applyNumberFormat="1" applyFont="1" applyFill="1" applyBorder="1" applyAlignment="1">
      <alignment horizontal="center" vertical="center"/>
    </xf>
    <xf numFmtId="3" fontId="24" fillId="0" borderId="22" xfId="0" applyNumberFormat="1" applyFont="1" applyFill="1" applyBorder="1" applyAlignment="1">
      <alignment horizontal="center" vertical="center"/>
    </xf>
    <xf numFmtId="3" fontId="24" fillId="0" borderId="58" xfId="0" applyNumberFormat="1" applyFont="1" applyFill="1" applyBorder="1" applyAlignment="1">
      <alignment horizontal="center" vertical="center"/>
    </xf>
    <xf numFmtId="3" fontId="24" fillId="0" borderId="21" xfId="0" applyNumberFormat="1" applyFont="1" applyFill="1" applyBorder="1" applyAlignment="1">
      <alignment horizontal="center" vertical="center"/>
    </xf>
    <xf numFmtId="0" fontId="8" fillId="7" borderId="48" xfId="20" applyNumberFormat="1" applyFont="1" applyFill="1" applyBorder="1" applyAlignment="1" applyProtection="1">
      <alignment horizontal="left" vertical="center" indent="1"/>
    </xf>
    <xf numFmtId="2" fontId="3" fillId="0" borderId="39" xfId="20" applyNumberFormat="1" applyFont="1" applyBorder="1" applyAlignment="1" applyProtection="1">
      <alignment horizontal="center" vertical="center"/>
    </xf>
    <xf numFmtId="2" fontId="3" fillId="0" borderId="6" xfId="20" applyNumberFormat="1" applyFont="1" applyBorder="1" applyAlignment="1" applyProtection="1">
      <alignment horizontal="center" vertical="center"/>
    </xf>
    <xf numFmtId="2" fontId="3" fillId="0" borderId="22" xfId="20" applyNumberFormat="1" applyFont="1" applyBorder="1" applyAlignment="1" applyProtection="1">
      <alignment horizontal="center" vertical="center"/>
    </xf>
    <xf numFmtId="2" fontId="3" fillId="0" borderId="35" xfId="20" applyNumberFormat="1" applyFont="1" applyBorder="1" applyAlignment="1" applyProtection="1">
      <alignment horizontal="center" vertical="center"/>
    </xf>
    <xf numFmtId="2" fontId="3" fillId="0" borderId="8" xfId="20" applyNumberFormat="1" applyFont="1" applyBorder="1" applyAlignment="1" applyProtection="1">
      <alignment horizontal="center" vertical="center"/>
    </xf>
    <xf numFmtId="0" fontId="15" fillId="2" borderId="2" xfId="1" applyFont="1" applyFill="1" applyBorder="1" applyAlignment="1" applyProtection="1">
      <alignment horizontal="center" wrapText="1"/>
    </xf>
    <xf numFmtId="9" fontId="16" fillId="2" borderId="2" xfId="30" applyNumberFormat="1" applyFont="1" applyFill="1" applyBorder="1" applyAlignment="1" applyProtection="1">
      <alignment horizontal="center"/>
    </xf>
    <xf numFmtId="9" fontId="16" fillId="2" borderId="3" xfId="30" applyNumberFormat="1" applyFont="1" applyFill="1" applyBorder="1" applyAlignment="1" applyProtection="1">
      <alignment horizontal="center"/>
    </xf>
    <xf numFmtId="3" fontId="24" fillId="0" borderId="6" xfId="0" applyNumberFormat="1" applyFont="1" applyFill="1" applyBorder="1" applyAlignment="1">
      <alignment horizontal="center"/>
    </xf>
    <xf numFmtId="0" fontId="5" fillId="7" borderId="28" xfId="21" applyNumberFormat="1" applyFont="1" applyFill="1" applyBorder="1" applyAlignment="1" applyProtection="1">
      <alignment horizontal="center"/>
    </xf>
    <xf numFmtId="3" fontId="24" fillId="0" borderId="39" xfId="0" applyNumberFormat="1" applyFont="1" applyFill="1" applyBorder="1" applyAlignment="1">
      <alignment horizontal="center"/>
    </xf>
    <xf numFmtId="3" fontId="24" fillId="0" borderId="22" xfId="0" applyNumberFormat="1" applyFont="1" applyFill="1" applyBorder="1" applyAlignment="1">
      <alignment horizontal="center"/>
    </xf>
    <xf numFmtId="0" fontId="5" fillId="7" borderId="37" xfId="1" applyFont="1" applyFill="1" applyBorder="1" applyAlignment="1">
      <alignment horizontal="center"/>
    </xf>
    <xf numFmtId="0" fontId="5" fillId="7" borderId="38" xfId="1" applyFont="1" applyFill="1" applyBorder="1" applyAlignment="1">
      <alignment horizontal="center"/>
    </xf>
    <xf numFmtId="0" fontId="5" fillId="7" borderId="30" xfId="1" applyFont="1" applyFill="1" applyBorder="1" applyAlignment="1">
      <alignment horizontal="center"/>
    </xf>
    <xf numFmtId="173" fontId="5" fillId="0" borderId="39" xfId="20" applyNumberFormat="1" applyFont="1" applyBorder="1" applyAlignment="1" applyProtection="1">
      <alignment horizontal="center" vertical="center"/>
    </xf>
    <xf numFmtId="173" fontId="5" fillId="0" borderId="6" xfId="20" applyNumberFormat="1" applyFont="1" applyBorder="1" applyAlignment="1" applyProtection="1">
      <alignment horizontal="center" vertical="center"/>
    </xf>
    <xf numFmtId="173" fontId="5" fillId="0" borderId="22" xfId="20" applyNumberFormat="1" applyFont="1" applyBorder="1" applyAlignment="1" applyProtection="1">
      <alignment horizontal="center" vertical="center"/>
    </xf>
    <xf numFmtId="2" fontId="3" fillId="0" borderId="24" xfId="20" applyNumberFormat="1" applyFont="1" applyBorder="1" applyAlignment="1" applyProtection="1">
      <alignment horizontal="center" vertical="center"/>
    </xf>
    <xf numFmtId="0" fontId="5" fillId="7" borderId="60" xfId="21" applyNumberFormat="1" applyFont="1" applyFill="1" applyBorder="1" applyAlignment="1" applyProtection="1">
      <alignment horizontal="left" vertical="center"/>
    </xf>
    <xf numFmtId="0" fontId="5" fillId="7" borderId="61" xfId="1" applyFont="1" applyFill="1" applyBorder="1" applyAlignment="1">
      <alignment horizontal="left"/>
    </xf>
    <xf numFmtId="10" fontId="5" fillId="0" borderId="59" xfId="1" applyNumberFormat="1" applyFont="1" applyFill="1" applyBorder="1" applyAlignment="1">
      <alignment horizontal="center"/>
    </xf>
    <xf numFmtId="10" fontId="5" fillId="0" borderId="19" xfId="1" applyNumberFormat="1" applyFont="1" applyFill="1" applyBorder="1" applyAlignment="1">
      <alignment horizontal="center"/>
    </xf>
    <xf numFmtId="2" fontId="23" fillId="0" borderId="19" xfId="3" applyNumberFormat="1" applyFont="1" applyFill="1" applyBorder="1" applyAlignment="1">
      <alignment horizontal="center" vertical="center"/>
    </xf>
    <xf numFmtId="10" fontId="23" fillId="0" borderId="19" xfId="3" applyNumberFormat="1" applyFont="1" applyFill="1" applyBorder="1" applyAlignment="1">
      <alignment horizontal="center" vertical="center"/>
    </xf>
    <xf numFmtId="10" fontId="23" fillId="0" borderId="31" xfId="3" applyNumberFormat="1" applyFont="1" applyFill="1" applyBorder="1" applyAlignment="1">
      <alignment horizontal="center" vertical="center"/>
    </xf>
    <xf numFmtId="10" fontId="23" fillId="0" borderId="7" xfId="3" applyNumberFormat="1" applyFont="1" applyFill="1" applyBorder="1" applyAlignment="1">
      <alignment horizontal="center" vertical="center"/>
    </xf>
    <xf numFmtId="10" fontId="23" fillId="0" borderId="23" xfId="3" applyNumberFormat="1" applyFont="1" applyFill="1" applyBorder="1" applyAlignment="1">
      <alignment horizontal="center" vertical="center"/>
    </xf>
    <xf numFmtId="0" fontId="4" fillId="2" borderId="3" xfId="1" applyFont="1" applyFill="1" applyBorder="1" applyProtection="1"/>
    <xf numFmtId="3" fontId="5" fillId="7" borderId="19" xfId="3" applyNumberFormat="1" applyFont="1" applyFill="1" applyBorder="1" applyAlignment="1">
      <alignment horizontal="center" vertical="center"/>
    </xf>
    <xf numFmtId="37" fontId="3" fillId="0" borderId="18" xfId="20" applyNumberFormat="1" applyFont="1" applyBorder="1" applyAlignment="1" applyProtection="1">
      <alignment horizontal="center" vertical="center"/>
    </xf>
    <xf numFmtId="0" fontId="5" fillId="7" borderId="36" xfId="20" applyNumberFormat="1" applyFont="1" applyFill="1" applyBorder="1" applyAlignment="1" applyProtection="1"/>
    <xf numFmtId="3" fontId="5" fillId="7" borderId="36" xfId="3" applyNumberFormat="1" applyFont="1" applyFill="1" applyBorder="1" applyAlignment="1">
      <alignment horizontal="center" vertical="center"/>
    </xf>
    <xf numFmtId="37" fontId="8" fillId="7" borderId="48" xfId="20" applyNumberFormat="1" applyFont="1" applyFill="1" applyBorder="1" applyAlignment="1" applyProtection="1">
      <alignment horizontal="left" vertical="center" indent="1"/>
    </xf>
    <xf numFmtId="37" fontId="3" fillId="0" borderId="48" xfId="20" applyNumberFormat="1" applyFont="1" applyBorder="1" applyAlignment="1" applyProtection="1">
      <alignment horizontal="center" vertical="center"/>
    </xf>
    <xf numFmtId="3" fontId="5" fillId="7" borderId="62" xfId="3" applyNumberFormat="1" applyFont="1" applyFill="1" applyBorder="1" applyAlignment="1">
      <alignment horizontal="center" vertical="center"/>
    </xf>
    <xf numFmtId="37" fontId="8" fillId="7" borderId="19" xfId="20" applyNumberFormat="1" applyFont="1" applyFill="1" applyBorder="1" applyAlignment="1" applyProtection="1">
      <alignment horizontal="left" vertical="center" indent="1"/>
    </xf>
    <xf numFmtId="37" fontId="8" fillId="7" borderId="20" xfId="20" applyNumberFormat="1" applyFont="1" applyFill="1" applyBorder="1" applyAlignment="1" applyProtection="1">
      <alignment horizontal="left" vertical="center" indent="1"/>
    </xf>
    <xf numFmtId="0" fontId="5" fillId="7" borderId="28" xfId="20" applyNumberFormat="1" applyFont="1" applyFill="1" applyBorder="1" applyAlignment="1" applyProtection="1"/>
    <xf numFmtId="0" fontId="8" fillId="7" borderId="35" xfId="20" applyNumberFormat="1" applyFont="1" applyFill="1" applyBorder="1" applyAlignment="1" applyProtection="1">
      <alignment horizontal="left" vertical="center" indent="1"/>
    </xf>
    <xf numFmtId="37" fontId="8" fillId="7" borderId="35" xfId="20" applyNumberFormat="1" applyFont="1" applyFill="1" applyBorder="1" applyAlignment="1" applyProtection="1">
      <alignment horizontal="left" vertical="center" indent="1"/>
    </xf>
    <xf numFmtId="37" fontId="8" fillId="7" borderId="35" xfId="20" applyNumberFormat="1" applyFont="1" applyFill="1" applyBorder="1" applyAlignment="1" applyProtection="1">
      <alignment horizontal="right" vertical="center" indent="1"/>
    </xf>
    <xf numFmtId="37" fontId="8" fillId="7" borderId="64" xfId="20" applyNumberFormat="1" applyFont="1" applyFill="1" applyBorder="1" applyAlignment="1" applyProtection="1">
      <alignment horizontal="left" vertical="center" indent="1"/>
    </xf>
    <xf numFmtId="0" fontId="8" fillId="7" borderId="64" xfId="20" applyNumberFormat="1" applyFont="1" applyFill="1" applyBorder="1" applyAlignment="1" applyProtection="1">
      <alignment horizontal="left" vertical="center" indent="1"/>
    </xf>
    <xf numFmtId="10" fontId="3" fillId="0" borderId="18" xfId="23" applyFont="1" applyBorder="1" applyAlignment="1" applyProtection="1">
      <alignment horizontal="center" vertical="center"/>
    </xf>
    <xf numFmtId="2" fontId="3" fillId="0" borderId="61" xfId="20" applyNumberFormat="1" applyFont="1" applyBorder="1" applyAlignment="1" applyProtection="1">
      <alignment horizontal="center" vertical="center"/>
    </xf>
    <xf numFmtId="2" fontId="3" fillId="0" borderId="18" xfId="20" applyNumberFormat="1" applyFont="1" applyBorder="1" applyAlignment="1" applyProtection="1">
      <alignment horizontal="center" vertical="center"/>
    </xf>
    <xf numFmtId="10" fontId="3" fillId="0" borderId="63" xfId="30" applyNumberFormat="1" applyFont="1" applyBorder="1" applyAlignment="1" applyProtection="1">
      <alignment horizontal="center" vertical="center"/>
    </xf>
    <xf numFmtId="10" fontId="3" fillId="0" borderId="65" xfId="30" applyNumberFormat="1" applyFont="1" applyBorder="1" applyAlignment="1" applyProtection="1">
      <alignment horizontal="center" vertical="center"/>
    </xf>
    <xf numFmtId="10" fontId="3" fillId="0" borderId="6" xfId="30" applyNumberFormat="1" applyFont="1" applyBorder="1" applyAlignment="1" applyProtection="1">
      <alignment horizontal="center" vertical="center"/>
    </xf>
    <xf numFmtId="2" fontId="3" fillId="0" borderId="52" xfId="20" applyNumberFormat="1" applyFont="1" applyBorder="1" applyAlignment="1" applyProtection="1">
      <alignment horizontal="center" vertical="center"/>
    </xf>
    <xf numFmtId="10" fontId="3" fillId="0" borderId="44" xfId="30" applyNumberFormat="1" applyFont="1" applyBorder="1" applyAlignment="1" applyProtection="1">
      <alignment horizontal="center" vertical="center"/>
    </xf>
    <xf numFmtId="174" fontId="3" fillId="0" borderId="39" xfId="20" applyNumberFormat="1" applyFont="1" applyBorder="1" applyAlignment="1" applyProtection="1">
      <alignment horizontal="center" vertical="center"/>
    </xf>
    <xf numFmtId="174" fontId="3" fillId="0" borderId="6" xfId="20" applyNumberFormat="1" applyFont="1" applyBorder="1" applyAlignment="1" applyProtection="1">
      <alignment horizontal="center" vertical="center"/>
    </xf>
    <xf numFmtId="174" fontId="3" fillId="0" borderId="22" xfId="20" applyNumberFormat="1" applyFont="1" applyBorder="1" applyAlignment="1" applyProtection="1">
      <alignment horizontal="center" vertical="center"/>
    </xf>
    <xf numFmtId="175" fontId="3" fillId="0" borderId="18" xfId="15" applyNumberFormat="1" applyFont="1" applyBorder="1" applyAlignment="1" applyProtection="1">
      <alignment horizontal="center" vertical="center"/>
    </xf>
    <xf numFmtId="175" fontId="3" fillId="0" borderId="20" xfId="15" applyNumberFormat="1" applyFont="1" applyBorder="1" applyAlignment="1" applyProtection="1">
      <alignment horizontal="center" vertical="center"/>
    </xf>
    <xf numFmtId="175" fontId="3" fillId="0" borderId="48" xfId="15" applyNumberFormat="1" applyFont="1" applyBorder="1" applyAlignment="1" applyProtection="1">
      <alignment horizontal="center" vertical="center"/>
    </xf>
    <xf numFmtId="175" fontId="3" fillId="0" borderId="39" xfId="20" applyNumberFormat="1" applyFont="1" applyBorder="1" applyAlignment="1" applyProtection="1">
      <alignment horizontal="center" vertical="center"/>
    </xf>
    <xf numFmtId="175" fontId="3" fillId="0" borderId="6" xfId="20" applyNumberFormat="1" applyFont="1" applyBorder="1" applyAlignment="1" applyProtection="1">
      <alignment horizontal="center" vertical="center"/>
    </xf>
    <xf numFmtId="175" fontId="3" fillId="0" borderId="22" xfId="20" applyNumberFormat="1" applyFont="1" applyBorder="1" applyAlignment="1" applyProtection="1">
      <alignment horizontal="center" vertical="center"/>
    </xf>
    <xf numFmtId="175" fontId="17" fillId="0" borderId="56" xfId="20" applyNumberFormat="1" applyFont="1" applyFill="1" applyBorder="1" applyAlignment="1" applyProtection="1">
      <alignment horizontal="center" vertical="center"/>
    </xf>
    <xf numFmtId="175" fontId="17" fillId="0" borderId="8" xfId="20" applyNumberFormat="1" applyFont="1" applyFill="1" applyBorder="1" applyAlignment="1" applyProtection="1">
      <alignment horizontal="center" vertical="center"/>
    </xf>
    <xf numFmtId="175" fontId="17" fillId="0" borderId="24" xfId="20" applyNumberFormat="1" applyFont="1" applyFill="1" applyBorder="1" applyAlignment="1" applyProtection="1">
      <alignment horizontal="center" vertical="center"/>
    </xf>
    <xf numFmtId="175" fontId="17" fillId="0" borderId="31" xfId="20" applyNumberFormat="1" applyFont="1" applyFill="1" applyBorder="1" applyAlignment="1" applyProtection="1">
      <alignment horizontal="center" vertical="center"/>
    </xf>
    <xf numFmtId="175" fontId="17" fillId="0" borderId="7" xfId="20" applyNumberFormat="1" applyFont="1" applyFill="1" applyBorder="1" applyAlignment="1" applyProtection="1">
      <alignment horizontal="center" vertical="center"/>
    </xf>
    <xf numFmtId="175" fontId="17" fillId="0" borderId="23" xfId="20" applyNumberFormat="1" applyFont="1" applyFill="1" applyBorder="1" applyAlignment="1" applyProtection="1">
      <alignment horizontal="center" vertical="center"/>
    </xf>
    <xf numFmtId="175" fontId="17" fillId="0" borderId="52" xfId="20" applyNumberFormat="1" applyFont="1" applyFill="1" applyBorder="1" applyAlignment="1" applyProtection="1">
      <alignment horizontal="center" vertical="center"/>
    </xf>
    <xf numFmtId="175" fontId="17" fillId="0" borderId="44" xfId="20" applyNumberFormat="1" applyFont="1" applyFill="1" applyBorder="1" applyAlignment="1" applyProtection="1">
      <alignment horizontal="center" vertical="center"/>
    </xf>
    <xf numFmtId="175" fontId="17" fillId="0" borderId="45" xfId="20" applyNumberFormat="1" applyFont="1" applyFill="1" applyBorder="1" applyAlignment="1" applyProtection="1">
      <alignment horizontal="center" vertical="center"/>
    </xf>
    <xf numFmtId="175" fontId="3" fillId="0" borderId="39" xfId="3" applyNumberFormat="1" applyFont="1" applyFill="1" applyBorder="1" applyAlignment="1">
      <alignment horizontal="center" vertical="center"/>
    </xf>
    <xf numFmtId="175" fontId="3" fillId="0" borderId="6" xfId="3" applyNumberFormat="1" applyFont="1" applyFill="1" applyBorder="1" applyAlignment="1">
      <alignment horizontal="center" vertical="center"/>
    </xf>
    <xf numFmtId="175" fontId="3" fillId="0" borderId="22" xfId="3" applyNumberFormat="1" applyFont="1" applyFill="1" applyBorder="1" applyAlignment="1">
      <alignment horizontal="center" vertical="center"/>
    </xf>
    <xf numFmtId="175" fontId="5" fillId="0" borderId="31" xfId="3" applyNumberFormat="1" applyFont="1" applyFill="1" applyBorder="1" applyAlignment="1">
      <alignment horizontal="center" vertical="center"/>
    </xf>
    <xf numFmtId="175" fontId="5" fillId="0" borderId="7" xfId="3" applyNumberFormat="1" applyFont="1" applyFill="1" applyBorder="1" applyAlignment="1">
      <alignment horizontal="center" vertical="center"/>
    </xf>
    <xf numFmtId="175" fontId="5" fillId="0" borderId="23" xfId="3" applyNumberFormat="1" applyFont="1" applyFill="1" applyBorder="1" applyAlignment="1">
      <alignment horizontal="center" vertical="center"/>
    </xf>
    <xf numFmtId="175" fontId="3" fillId="0" borderId="31" xfId="3" applyNumberFormat="1" applyFont="1" applyFill="1" applyBorder="1" applyAlignment="1">
      <alignment horizontal="center" vertical="center"/>
    </xf>
    <xf numFmtId="175" fontId="3" fillId="0" borderId="7" xfId="3" applyNumberFormat="1" applyFont="1" applyFill="1" applyBorder="1" applyAlignment="1">
      <alignment horizontal="center" vertical="center"/>
    </xf>
    <xf numFmtId="175" fontId="3" fillId="0" borderId="23" xfId="3" applyNumberFormat="1" applyFont="1" applyFill="1" applyBorder="1" applyAlignment="1">
      <alignment horizontal="center" vertical="center"/>
    </xf>
    <xf numFmtId="175" fontId="23" fillId="0" borderId="52" xfId="3" applyNumberFormat="1" applyFont="1" applyFill="1" applyBorder="1" applyAlignment="1">
      <alignment horizontal="center" vertical="center"/>
    </xf>
    <xf numFmtId="175" fontId="23" fillId="0" borderId="44" xfId="3" applyNumberFormat="1" applyFont="1" applyFill="1" applyBorder="1" applyAlignment="1">
      <alignment horizontal="center" vertical="center"/>
    </xf>
    <xf numFmtId="175" fontId="23" fillId="0" borderId="45" xfId="3" applyNumberFormat="1" applyFont="1" applyFill="1" applyBorder="1" applyAlignment="1">
      <alignment horizontal="center" vertical="center"/>
    </xf>
    <xf numFmtId="175" fontId="23" fillId="0" borderId="31" xfId="3" applyNumberFormat="1" applyFont="1" applyFill="1" applyBorder="1" applyAlignment="1">
      <alignment horizontal="center" vertical="center"/>
    </xf>
    <xf numFmtId="175" fontId="23" fillId="0" borderId="40" xfId="3" applyNumberFormat="1" applyFont="1" applyFill="1" applyBorder="1" applyAlignment="1">
      <alignment horizontal="center" vertical="center"/>
    </xf>
    <xf numFmtId="175" fontId="23" fillId="0" borderId="26" xfId="3" applyNumberFormat="1" applyFont="1" applyFill="1" applyBorder="1" applyAlignment="1">
      <alignment horizontal="center" vertical="center"/>
    </xf>
    <xf numFmtId="175" fontId="23" fillId="0" borderId="27" xfId="3" applyNumberFormat="1" applyFont="1" applyFill="1" applyBorder="1" applyAlignment="1">
      <alignment horizontal="center" vertical="center"/>
    </xf>
    <xf numFmtId="175" fontId="23" fillId="0" borderId="55" xfId="3" applyNumberFormat="1" applyFont="1" applyFill="1" applyBorder="1" applyAlignment="1">
      <alignment horizontal="center" vertical="center"/>
    </xf>
    <xf numFmtId="175" fontId="23" fillId="0" borderId="17" xfId="3" applyNumberFormat="1" applyFont="1" applyFill="1" applyBorder="1" applyAlignment="1">
      <alignment horizontal="center" vertical="center"/>
    </xf>
    <xf numFmtId="175" fontId="23" fillId="0" borderId="23" xfId="3" applyNumberFormat="1" applyFont="1" applyFill="1" applyBorder="1" applyAlignment="1">
      <alignment horizontal="center" vertical="center"/>
    </xf>
    <xf numFmtId="175" fontId="23" fillId="0" borderId="10" xfId="3" applyNumberFormat="1" applyFont="1" applyFill="1" applyBorder="1" applyAlignment="1">
      <alignment horizontal="center" vertical="center"/>
    </xf>
    <xf numFmtId="175" fontId="23" fillId="0" borderId="4" xfId="3" applyNumberFormat="1" applyFont="1" applyFill="1" applyBorder="1" applyAlignment="1">
      <alignment horizontal="center" vertical="center"/>
    </xf>
    <xf numFmtId="175" fontId="23" fillId="0" borderId="25" xfId="1" applyNumberFormat="1" applyFont="1" applyFill="1" applyBorder="1" applyAlignment="1">
      <alignment horizontal="center" vertical="center"/>
    </xf>
    <xf numFmtId="175" fontId="23" fillId="0" borderId="26" xfId="1" applyNumberFormat="1" applyFont="1" applyFill="1" applyBorder="1" applyAlignment="1">
      <alignment horizontal="center" vertical="center"/>
    </xf>
    <xf numFmtId="175" fontId="23" fillId="0" borderId="27" xfId="1" applyNumberFormat="1" applyFont="1" applyFill="1" applyBorder="1" applyAlignment="1">
      <alignment horizontal="center" vertical="center"/>
    </xf>
    <xf numFmtId="175" fontId="3" fillId="0" borderId="42" xfId="3" applyNumberFormat="1" applyFont="1" applyFill="1" applyBorder="1" applyAlignment="1">
      <alignment horizontal="center" vertical="center"/>
    </xf>
    <xf numFmtId="175" fontId="3" fillId="0" borderId="16" xfId="3" applyNumberFormat="1" applyFont="1" applyFill="1" applyBorder="1" applyAlignment="1">
      <alignment horizontal="center" vertical="center"/>
    </xf>
    <xf numFmtId="175" fontId="5" fillId="0" borderId="41" xfId="3" applyNumberFormat="1" applyFont="1" applyFill="1" applyBorder="1" applyAlignment="1">
      <alignment horizontal="center" vertical="center"/>
    </xf>
    <xf numFmtId="175" fontId="5" fillId="0" borderId="15" xfId="3" applyNumberFormat="1" applyFont="1" applyFill="1" applyBorder="1" applyAlignment="1">
      <alignment horizontal="center" vertical="center"/>
    </xf>
    <xf numFmtId="175" fontId="5" fillId="0" borderId="42" xfId="3" applyNumberFormat="1" applyFont="1" applyFill="1" applyBorder="1" applyAlignment="1">
      <alignment horizontal="center" vertical="center"/>
    </xf>
    <xf numFmtId="175" fontId="5" fillId="0" borderId="16" xfId="3" applyNumberFormat="1" applyFont="1" applyFill="1" applyBorder="1" applyAlignment="1">
      <alignment horizontal="center" vertical="center"/>
    </xf>
    <xf numFmtId="175" fontId="5" fillId="0" borderId="22" xfId="3" applyNumberFormat="1" applyFont="1" applyFill="1" applyBorder="1" applyAlignment="1">
      <alignment horizontal="center" vertical="center"/>
    </xf>
    <xf numFmtId="175" fontId="5" fillId="0" borderId="5" xfId="1" applyNumberFormat="1" applyFont="1" applyFill="1" applyBorder="1" applyAlignment="1">
      <alignment horizontal="center" vertical="center"/>
    </xf>
    <xf numFmtId="175" fontId="5" fillId="0" borderId="7" xfId="1" applyNumberFormat="1" applyFont="1" applyFill="1" applyBorder="1" applyAlignment="1">
      <alignment horizontal="center" vertical="center"/>
    </xf>
    <xf numFmtId="175" fontId="5" fillId="0" borderId="23" xfId="1" applyNumberFormat="1" applyFont="1" applyFill="1" applyBorder="1" applyAlignment="1">
      <alignment horizontal="center" vertical="center"/>
    </xf>
    <xf numFmtId="175" fontId="5" fillId="0" borderId="55" xfId="3" applyNumberFormat="1" applyFont="1" applyFill="1" applyBorder="1" applyAlignment="1">
      <alignment horizontal="center" vertical="center"/>
    </xf>
    <xf numFmtId="175" fontId="5" fillId="0" borderId="17" xfId="3" applyNumberFormat="1" applyFont="1" applyFill="1" applyBorder="1" applyAlignment="1">
      <alignment horizontal="center" vertical="center"/>
    </xf>
    <xf numFmtId="175" fontId="5" fillId="0" borderId="25" xfId="1" applyNumberFormat="1" applyFont="1" applyFill="1" applyBorder="1" applyAlignment="1">
      <alignment horizontal="center" vertical="center"/>
    </xf>
    <xf numFmtId="175" fontId="5" fillId="0" borderId="26" xfId="1" applyNumberFormat="1" applyFont="1" applyFill="1" applyBorder="1" applyAlignment="1">
      <alignment horizontal="center" vertical="center"/>
    </xf>
    <xf numFmtId="175" fontId="5" fillId="0" borderId="27" xfId="1" applyNumberFormat="1" applyFont="1" applyFill="1" applyBorder="1" applyAlignment="1">
      <alignment horizontal="center" vertical="center"/>
    </xf>
    <xf numFmtId="175" fontId="23" fillId="0" borderId="7" xfId="3" applyNumberFormat="1" applyFont="1" applyFill="1" applyBorder="1" applyAlignment="1">
      <alignment horizontal="center" vertical="center"/>
    </xf>
    <xf numFmtId="175" fontId="24" fillId="0" borderId="56" xfId="0" applyNumberFormat="1" applyFont="1" applyBorder="1" applyAlignment="1">
      <alignment horizontal="center"/>
    </xf>
    <xf numFmtId="175" fontId="24" fillId="0" borderId="8" xfId="0" applyNumberFormat="1" applyFont="1" applyBorder="1" applyAlignment="1">
      <alignment horizontal="center"/>
    </xf>
    <xf numFmtId="175" fontId="24" fillId="0" borderId="24" xfId="0" applyNumberFormat="1" applyFont="1" applyBorder="1" applyAlignment="1">
      <alignment horizontal="center"/>
    </xf>
    <xf numFmtId="175" fontId="24" fillId="0" borderId="39" xfId="0" applyNumberFormat="1" applyFont="1" applyBorder="1" applyAlignment="1">
      <alignment horizontal="center"/>
    </xf>
    <xf numFmtId="175" fontId="24" fillId="0" borderId="6" xfId="0" applyNumberFormat="1" applyFont="1" applyBorder="1" applyAlignment="1">
      <alignment horizontal="center"/>
    </xf>
    <xf numFmtId="175" fontId="24" fillId="0" borderId="22" xfId="0" applyNumberFormat="1" applyFont="1" applyBorder="1" applyAlignment="1">
      <alignment horizontal="center"/>
    </xf>
    <xf numFmtId="175" fontId="24" fillId="0" borderId="39" xfId="0" applyNumberFormat="1" applyFont="1" applyFill="1" applyBorder="1" applyAlignment="1">
      <alignment horizontal="center"/>
    </xf>
    <xf numFmtId="175" fontId="24" fillId="0" borderId="6" xfId="0" applyNumberFormat="1" applyFont="1" applyFill="1" applyBorder="1" applyAlignment="1">
      <alignment horizontal="center"/>
    </xf>
    <xf numFmtId="175" fontId="24" fillId="0" borderId="22" xfId="0" applyNumberFormat="1" applyFont="1" applyFill="1" applyBorder="1" applyAlignment="1">
      <alignment horizontal="center"/>
    </xf>
    <xf numFmtId="175" fontId="24" fillId="0" borderId="58" xfId="0" applyNumberFormat="1" applyFont="1" applyFill="1" applyBorder="1" applyAlignment="1">
      <alignment horizontal="center"/>
    </xf>
    <xf numFmtId="175" fontId="24" fillId="0" borderId="9" xfId="0" applyNumberFormat="1" applyFont="1" applyFill="1" applyBorder="1" applyAlignment="1">
      <alignment horizontal="center"/>
    </xf>
    <xf numFmtId="175" fontId="24" fillId="0" borderId="21" xfId="0" applyNumberFormat="1" applyFont="1" applyFill="1" applyBorder="1" applyAlignment="1">
      <alignment horizontal="center"/>
    </xf>
    <xf numFmtId="175" fontId="23" fillId="0" borderId="58" xfId="0" applyNumberFormat="1" applyFont="1" applyFill="1" applyBorder="1" applyAlignment="1">
      <alignment horizontal="center"/>
    </xf>
    <xf numFmtId="175" fontId="23" fillId="0" borderId="7" xfId="0" applyNumberFormat="1" applyFont="1" applyFill="1" applyBorder="1" applyAlignment="1">
      <alignment horizontal="center"/>
    </xf>
    <xf numFmtId="175" fontId="23" fillId="0" borderId="23" xfId="0" applyNumberFormat="1" applyFont="1" applyFill="1" applyBorder="1" applyAlignment="1">
      <alignment horizontal="center"/>
    </xf>
    <xf numFmtId="175" fontId="23" fillId="0" borderId="31" xfId="0" applyNumberFormat="1" applyFont="1" applyFill="1" applyBorder="1" applyAlignment="1">
      <alignment horizontal="center"/>
    </xf>
    <xf numFmtId="175" fontId="23" fillId="0" borderId="31" xfId="0" applyNumberFormat="1" applyFont="1" applyBorder="1" applyAlignment="1">
      <alignment horizontal="center"/>
    </xf>
    <xf numFmtId="175" fontId="23" fillId="0" borderId="7" xfId="0" applyNumberFormat="1" applyFont="1" applyBorder="1" applyAlignment="1">
      <alignment horizontal="center"/>
    </xf>
    <xf numFmtId="175" fontId="23" fillId="0" borderId="23" xfId="0" applyNumberFormat="1" applyFont="1" applyBorder="1" applyAlignment="1">
      <alignment horizontal="center"/>
    </xf>
    <xf numFmtId="175" fontId="23" fillId="0" borderId="40" xfId="0" applyNumberFormat="1" applyFont="1" applyFill="1" applyBorder="1" applyAlignment="1">
      <alignment horizontal="center"/>
    </xf>
    <xf numFmtId="175" fontId="23" fillId="0" borderId="26" xfId="0" applyNumberFormat="1" applyFont="1" applyFill="1" applyBorder="1" applyAlignment="1">
      <alignment horizontal="center"/>
    </xf>
    <xf numFmtId="175" fontId="23" fillId="0" borderId="27" xfId="0" applyNumberFormat="1" applyFont="1" applyFill="1" applyBorder="1" applyAlignment="1">
      <alignment horizontal="center"/>
    </xf>
    <xf numFmtId="175" fontId="23" fillId="0" borderId="31" xfId="0" applyNumberFormat="1" applyFont="1" applyFill="1" applyBorder="1" applyAlignment="1">
      <alignment horizontal="center" vertical="center"/>
    </xf>
    <xf numFmtId="175" fontId="23" fillId="0" borderId="7" xfId="0" applyNumberFormat="1" applyFont="1" applyFill="1" applyBorder="1" applyAlignment="1">
      <alignment horizontal="center" vertical="center"/>
    </xf>
    <xf numFmtId="175" fontId="23" fillId="0" borderId="23" xfId="0" applyNumberFormat="1" applyFont="1" applyFill="1" applyBorder="1" applyAlignment="1">
      <alignment horizontal="center" vertical="center"/>
    </xf>
    <xf numFmtId="175" fontId="5" fillId="0" borderId="32" xfId="21" applyNumberFormat="1" applyFont="1" applyFill="1" applyBorder="1" applyAlignment="1" applyProtection="1">
      <alignment horizontal="center" vertical="center"/>
    </xf>
    <xf numFmtId="175" fontId="5" fillId="0" borderId="4" xfId="21" applyNumberFormat="1" applyFont="1" applyFill="1" applyBorder="1" applyAlignment="1" applyProtection="1">
      <alignment horizontal="center" vertical="center"/>
    </xf>
    <xf numFmtId="175" fontId="5" fillId="0" borderId="23" xfId="21" applyNumberFormat="1" applyFont="1" applyFill="1" applyBorder="1" applyAlignment="1" applyProtection="1">
      <alignment horizontal="center" vertical="center"/>
    </xf>
    <xf numFmtId="175" fontId="24" fillId="0" borderId="56" xfId="0" applyNumberFormat="1" applyFont="1" applyFill="1" applyBorder="1" applyAlignment="1">
      <alignment horizontal="center" vertical="center"/>
    </xf>
    <xf numFmtId="175" fontId="24" fillId="0" borderId="8" xfId="0" applyNumberFormat="1" applyFont="1" applyFill="1" applyBorder="1" applyAlignment="1">
      <alignment horizontal="center" vertical="center"/>
    </xf>
    <xf numFmtId="175" fontId="24" fillId="0" borderId="24" xfId="0" applyNumberFormat="1" applyFont="1" applyFill="1" applyBorder="1" applyAlignment="1">
      <alignment horizontal="center" vertical="center"/>
    </xf>
    <xf numFmtId="175" fontId="24" fillId="0" borderId="39" xfId="0" applyNumberFormat="1" applyFont="1" applyFill="1" applyBorder="1" applyAlignment="1">
      <alignment horizontal="center" vertical="center"/>
    </xf>
    <xf numFmtId="175" fontId="24" fillId="0" borderId="6" xfId="0" applyNumberFormat="1" applyFont="1" applyFill="1" applyBorder="1" applyAlignment="1">
      <alignment horizontal="center" vertical="center"/>
    </xf>
    <xf numFmtId="175" fontId="24" fillId="0" borderId="22" xfId="0" applyNumberFormat="1" applyFont="1" applyFill="1" applyBorder="1" applyAlignment="1">
      <alignment horizontal="center" vertical="center"/>
    </xf>
    <xf numFmtId="175" fontId="23" fillId="0" borderId="58" xfId="0" applyNumberFormat="1" applyFont="1" applyFill="1" applyBorder="1" applyAlignment="1">
      <alignment horizontal="center" vertical="center"/>
    </xf>
    <xf numFmtId="175" fontId="23" fillId="0" borderId="9" xfId="0" applyNumberFormat="1" applyFont="1" applyFill="1" applyBorder="1" applyAlignment="1">
      <alignment horizontal="center" vertical="center"/>
    </xf>
    <xf numFmtId="175" fontId="23" fillId="0" borderId="21" xfId="0" applyNumberFormat="1" applyFont="1" applyFill="1" applyBorder="1" applyAlignment="1">
      <alignment horizontal="center" vertical="center"/>
    </xf>
    <xf numFmtId="175" fontId="5" fillId="0" borderId="33" xfId="21" applyNumberFormat="1" applyFont="1" applyFill="1" applyBorder="1" applyAlignment="1" applyProtection="1">
      <alignment horizontal="center" vertical="center"/>
    </xf>
    <xf numFmtId="175" fontId="5" fillId="0" borderId="14" xfId="21" applyNumberFormat="1" applyFont="1" applyFill="1" applyBorder="1" applyAlignment="1" applyProtection="1">
      <alignment horizontal="center" vertical="center"/>
    </xf>
    <xf numFmtId="175" fontId="5" fillId="0" borderId="27" xfId="21" applyNumberFormat="1" applyFont="1" applyFill="1" applyBorder="1" applyAlignment="1" applyProtection="1">
      <alignment horizontal="center" vertical="center"/>
    </xf>
    <xf numFmtId="175" fontId="5" fillId="0" borderId="39" xfId="20" applyNumberFormat="1" applyFont="1" applyBorder="1" applyAlignment="1" applyProtection="1">
      <alignment horizontal="center" vertical="center"/>
    </xf>
    <xf numFmtId="175" fontId="5" fillId="0" borderId="6" xfId="20" applyNumberFormat="1" applyFont="1" applyBorder="1" applyAlignment="1" applyProtection="1">
      <alignment horizontal="center" vertical="center"/>
    </xf>
    <xf numFmtId="175" fontId="5" fillId="0" borderId="22" xfId="20" applyNumberFormat="1" applyFont="1" applyBorder="1" applyAlignment="1" applyProtection="1">
      <alignment horizontal="center" vertical="center"/>
    </xf>
    <xf numFmtId="175" fontId="5" fillId="0" borderId="40" xfId="20" applyNumberFormat="1" applyFont="1" applyBorder="1" applyAlignment="1" applyProtection="1">
      <alignment horizontal="center" vertical="center"/>
    </xf>
    <xf numFmtId="175" fontId="5" fillId="0" borderId="26" xfId="20" applyNumberFormat="1" applyFont="1" applyBorder="1" applyAlignment="1" applyProtection="1">
      <alignment horizontal="center" vertical="center"/>
    </xf>
    <xf numFmtId="175" fontId="5" fillId="0" borderId="27" xfId="20" applyNumberFormat="1" applyFont="1" applyBorder="1" applyAlignment="1" applyProtection="1">
      <alignment horizontal="center" vertical="center"/>
    </xf>
    <xf numFmtId="175" fontId="23" fillId="0" borderId="60" xfId="3" applyNumberFormat="1" applyFont="1" applyFill="1" applyBorder="1" applyAlignment="1">
      <alignment horizontal="center" vertical="center"/>
    </xf>
    <xf numFmtId="2" fontId="23" fillId="0" borderId="60" xfId="3" applyNumberFormat="1" applyFont="1" applyFill="1" applyBorder="1" applyAlignment="1">
      <alignment horizontal="center" vertical="center"/>
    </xf>
    <xf numFmtId="175" fontId="0" fillId="0" borderId="0" xfId="0" applyNumberFormat="1"/>
    <xf numFmtId="9" fontId="0" fillId="0" borderId="0" xfId="30" applyFont="1"/>
  </cellXfs>
  <cellStyles count="153">
    <cellStyle name="Actual Date" xfId="5" xr:uid="{00000000-0005-0000-0000-000000000000}"/>
    <cellStyle name="Comma_Due Diligence Model" xfId="3" xr:uid="{00000000-0005-0000-0000-000001000000}"/>
    <cellStyle name="Date" xfId="6" xr:uid="{00000000-0005-0000-0000-000002000000}"/>
    <cellStyle name="Fixed" xfId="7" xr:uid="{00000000-0005-0000-0000-000003000000}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general" xfId="8" xr:uid="{00000000-0005-0000-0000-000041000000}"/>
    <cellStyle name="Grey" xfId="9" xr:uid="{00000000-0005-0000-0000-000042000000}"/>
    <cellStyle name="HEADER" xfId="10" xr:uid="{00000000-0005-0000-0000-000043000000}"/>
    <cellStyle name="Heading1" xfId="11" xr:uid="{00000000-0005-0000-0000-000044000000}"/>
    <cellStyle name="Heading2" xfId="12" xr:uid="{00000000-0005-0000-0000-000045000000}"/>
    <cellStyle name="HIGHLIGHT" xfId="13" xr:uid="{00000000-0005-0000-0000-000046000000}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Input [yellow]" xfId="14" xr:uid="{00000000-0005-0000-0000-000084000000}"/>
    <cellStyle name="Moneda 2 3" xfId="15" xr:uid="{00000000-0005-0000-0000-000085000000}"/>
    <cellStyle name="no dec" xfId="16" xr:uid="{00000000-0005-0000-0000-000086000000}"/>
    <cellStyle name="Normal" xfId="0" builtinId="0"/>
    <cellStyle name="Normal - Style1" xfId="17" xr:uid="{00000000-0005-0000-0000-000088000000}"/>
    <cellStyle name="Normal 2" xfId="4" xr:uid="{00000000-0005-0000-0000-000089000000}"/>
    <cellStyle name="Normal 2 2" xfId="18" xr:uid="{00000000-0005-0000-0000-00008A000000}"/>
    <cellStyle name="Normal 3" xfId="19" xr:uid="{00000000-0005-0000-0000-00008B000000}"/>
    <cellStyle name="Normal_Due Diligence Model" xfId="1" xr:uid="{00000000-0005-0000-0000-00008C000000}"/>
    <cellStyle name="Normal_LBI 2002BUD" xfId="20" xr:uid="{00000000-0005-0000-0000-00008D000000}"/>
    <cellStyle name="Normal_SLII_Accrual_400" xfId="21" xr:uid="{00000000-0005-0000-0000-00008E000000}"/>
    <cellStyle name="Normal_SLII_Cash_400" xfId="22" xr:uid="{00000000-0005-0000-0000-00008F000000}"/>
    <cellStyle name="Percent" xfId="30" builtinId="5"/>
    <cellStyle name="Percent [2]" xfId="23" xr:uid="{00000000-0005-0000-0000-000091000000}"/>
    <cellStyle name="Percent 2" xfId="2" xr:uid="{00000000-0005-0000-0000-000092000000}"/>
    <cellStyle name="Porcentual 3" xfId="24" xr:uid="{00000000-0005-0000-0000-000093000000}"/>
    <cellStyle name="uk" xfId="25" xr:uid="{00000000-0005-0000-0000-000094000000}"/>
    <cellStyle name="Un" xfId="26" xr:uid="{00000000-0005-0000-0000-000095000000}"/>
    <cellStyle name="Unprot" xfId="27" xr:uid="{00000000-0005-0000-0000-000096000000}"/>
    <cellStyle name="Unprot$" xfId="28" xr:uid="{00000000-0005-0000-0000-000097000000}"/>
    <cellStyle name="Unprotect" xfId="29" xr:uid="{00000000-0005-0000-0000-000098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IRR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4049879856460951"/>
          <c:y val="0.17026829479673014"/>
          <c:w val="0.83100318308507048"/>
          <c:h val="0.6830177461248856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Results!$B$11</c:f>
              <c:strCache>
                <c:ptCount val="1"/>
                <c:pt idx="0">
                  <c:v>Investor IRR</c:v>
                </c:pt>
              </c:strCache>
            </c:strRef>
          </c:tx>
          <c:xVal>
            <c:numRef>
              <c:f>Results!$D$4:$AT$4</c:f>
              <c:numCache>
                <c:formatCode>General</c:formatCode>
                <c:ptCount val="4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</c:numCache>
            </c:numRef>
          </c:xVal>
          <c:yVal>
            <c:numRef>
              <c:f>Results!$D$11:$AT$11</c:f>
              <c:numCache>
                <c:formatCode>0.00%</c:formatCode>
                <c:ptCount val="43"/>
                <c:pt idx="2">
                  <c:v>-0.70112815416477892</c:v>
                </c:pt>
                <c:pt idx="3">
                  <c:v>-0.50948415028805072</c:v>
                </c:pt>
                <c:pt idx="4">
                  <c:v>-0.36636217826814432</c:v>
                </c:pt>
                <c:pt idx="5">
                  <c:v>-0.26067543926270531</c:v>
                </c:pt>
                <c:pt idx="6">
                  <c:v>-0.18190439098070388</c:v>
                </c:pt>
                <c:pt idx="7">
                  <c:v>-0.12227713704008936</c:v>
                </c:pt>
                <c:pt idx="8">
                  <c:v>-7.6392631738858241E-2</c:v>
                </c:pt>
                <c:pt idx="9">
                  <c:v>-4.0528808297739638E-2</c:v>
                </c:pt>
                <c:pt idx="10">
                  <c:v>-1.209702678944502E-2</c:v>
                </c:pt>
                <c:pt idx="11">
                  <c:v>1.0730604625494022E-2</c:v>
                </c:pt>
                <c:pt idx="12">
                  <c:v>2.8435453687697843E-2</c:v>
                </c:pt>
                <c:pt idx="13">
                  <c:v>4.9130170173900201E-2</c:v>
                </c:pt>
                <c:pt idx="14">
                  <c:v>6.8800523379771716E-2</c:v>
                </c:pt>
                <c:pt idx="15">
                  <c:v>8.2928233658272621E-2</c:v>
                </c:pt>
                <c:pt idx="16">
                  <c:v>9.3592632462986103E-2</c:v>
                </c:pt>
                <c:pt idx="17">
                  <c:v>0.10189948349664046</c:v>
                </c:pt>
                <c:pt idx="18">
                  <c:v>0.10851355837167387</c:v>
                </c:pt>
                <c:pt idx="19">
                  <c:v>0.1138668147466817</c:v>
                </c:pt>
                <c:pt idx="20">
                  <c:v>0.11825540363913079</c:v>
                </c:pt>
                <c:pt idx="21">
                  <c:v>0.1218905040453504</c:v>
                </c:pt>
                <c:pt idx="22">
                  <c:v>0.1249273002092175</c:v>
                </c:pt>
                <c:pt idx="23">
                  <c:v>0.12748257657273698</c:v>
                </c:pt>
                <c:pt idx="24">
                  <c:v>0.12964593863319451</c:v>
                </c:pt>
                <c:pt idx="25">
                  <c:v>0.13347083047584185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A31-470D-B168-B0DDF693641B}"/>
            </c:ext>
          </c:extLst>
        </c:ser>
        <c:ser>
          <c:idx val="1"/>
          <c:order val="1"/>
          <c:tx>
            <c:strRef>
              <c:f>Results!$B$9</c:f>
              <c:strCache>
                <c:ptCount val="1"/>
                <c:pt idx="0">
                  <c:v>Project IRR</c:v>
                </c:pt>
              </c:strCache>
            </c:strRef>
          </c:tx>
          <c:xVal>
            <c:numRef>
              <c:f>Results!$D$4:$AT$4</c:f>
              <c:numCache>
                <c:formatCode>General</c:formatCode>
                <c:ptCount val="4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</c:numCache>
            </c:numRef>
          </c:xVal>
          <c:yVal>
            <c:numRef>
              <c:f>Results!$D$9:$AT$9</c:f>
              <c:numCache>
                <c:formatCode>0.00%</c:formatCode>
                <c:ptCount val="43"/>
                <c:pt idx="0">
                  <c:v>-0.89192096823667188</c:v>
                </c:pt>
                <c:pt idx="1">
                  <c:v>-0.59631059215687698</c:v>
                </c:pt>
                <c:pt idx="2">
                  <c:v>-0.3835531863290671</c:v>
                </c:pt>
                <c:pt idx="3">
                  <c:v>-0.24511465902171548</c:v>
                </c:pt>
                <c:pt idx="4">
                  <c:v>-0.15305998136166765</c:v>
                </c:pt>
                <c:pt idx="5">
                  <c:v>-8.9581081031751997E-2</c:v>
                </c:pt>
                <c:pt idx="6">
                  <c:v>-4.4285738062194269E-2</c:v>
                </c:pt>
                <c:pt idx="7">
                  <c:v>-1.1003207243492352E-2</c:v>
                </c:pt>
                <c:pt idx="8">
                  <c:v>1.4063946851158304E-2</c:v>
                </c:pt>
                <c:pt idx="9">
                  <c:v>3.3340286479368375E-2</c:v>
                </c:pt>
                <c:pt idx="10">
                  <c:v>4.8426978187801284E-2</c:v>
                </c:pt>
                <c:pt idx="11">
                  <c:v>6.0529688733738762E-2</c:v>
                </c:pt>
                <c:pt idx="12">
                  <c:v>6.9337946211284862E-2</c:v>
                </c:pt>
                <c:pt idx="13">
                  <c:v>7.5830329267368324E-2</c:v>
                </c:pt>
                <c:pt idx="14">
                  <c:v>8.1359155405613226E-2</c:v>
                </c:pt>
                <c:pt idx="15">
                  <c:v>8.6084087798679043E-2</c:v>
                </c:pt>
                <c:pt idx="16">
                  <c:v>9.0137140878422617E-2</c:v>
                </c:pt>
                <c:pt idx="17">
                  <c:v>9.3626949339385535E-2</c:v>
                </c:pt>
                <c:pt idx="18">
                  <c:v>9.6642834828586377E-2</c:v>
                </c:pt>
                <c:pt idx="19">
                  <c:v>9.9258349030716619E-2</c:v>
                </c:pt>
                <c:pt idx="20">
                  <c:v>0.10153423101602899</c:v>
                </c:pt>
                <c:pt idx="21">
                  <c:v>0.10352082191264578</c:v>
                </c:pt>
                <c:pt idx="22">
                  <c:v>0.10526001457386869</c:v>
                </c:pt>
                <c:pt idx="23">
                  <c:v>0.10678681989137218</c:v>
                </c:pt>
                <c:pt idx="24">
                  <c:v>0.10813062341860347</c:v>
                </c:pt>
                <c:pt idx="25">
                  <c:v>0.10787079925797993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A31-470D-B168-B0DDF6936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1037456"/>
        <c:axId val="221037848"/>
      </c:scatterChart>
      <c:valAx>
        <c:axId val="221037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Year</a:t>
                </a:r>
              </a:p>
            </c:rich>
          </c:tx>
          <c:layout>
            <c:manualLayout>
              <c:xMode val="edge"/>
              <c:yMode val="edge"/>
              <c:x val="0.46813298337707787"/>
              <c:y val="0.9141930764113165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21037848"/>
        <c:crosses val="autoZero"/>
        <c:crossBetween val="midCat"/>
      </c:valAx>
      <c:valAx>
        <c:axId val="2210378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ES"/>
                  <a:t>IRR(%)</a:t>
                </a:r>
              </a:p>
            </c:rich>
          </c:tx>
          <c:overlay val="0"/>
        </c:title>
        <c:numFmt formatCode="0.00%" sourceLinked="1"/>
        <c:majorTickMark val="out"/>
        <c:minorTickMark val="none"/>
        <c:tickLblPos val="nextTo"/>
        <c:crossAx val="221037456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72657273769697772"/>
          <c:y val="0.67937359743141257"/>
          <c:w val="0.20872478996260138"/>
          <c:h val="0.14634626610010934"/>
        </c:manualLayout>
      </c:layout>
      <c:overlay val="0"/>
      <c:spPr>
        <a:solidFill>
          <a:schemeClr val="bg1"/>
        </a:solidFill>
        <a:ln>
          <a:solidFill>
            <a:schemeClr val="bg1">
              <a:lumMod val="85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NPV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5602381686094907"/>
          <c:y val="0.17026829479673014"/>
          <c:w val="0.81322636289896966"/>
          <c:h val="0.6830177461248856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Results!$B$12</c:f>
              <c:strCache>
                <c:ptCount val="1"/>
                <c:pt idx="0">
                  <c:v>Investor NPV</c:v>
                </c:pt>
              </c:strCache>
            </c:strRef>
          </c:tx>
          <c:xVal>
            <c:numRef>
              <c:f>Results!$D$4:$AT$4</c:f>
              <c:numCache>
                <c:formatCode>General</c:formatCode>
                <c:ptCount val="4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</c:numCache>
            </c:numRef>
          </c:xVal>
          <c:yVal>
            <c:numRef>
              <c:f>Results!$D$12:$AT$12</c:f>
              <c:numCache>
                <c:formatCode>#,##0.00\ "€"</c:formatCode>
                <c:ptCount val="43"/>
                <c:pt idx="0">
                  <c:v>-6364000</c:v>
                </c:pt>
                <c:pt idx="1">
                  <c:v>-6364000</c:v>
                </c:pt>
                <c:pt idx="2">
                  <c:v>-6229130.4458298068</c:v>
                </c:pt>
                <c:pt idx="3">
                  <c:v>-6019586.51087623</c:v>
                </c:pt>
                <c:pt idx="4">
                  <c:v>-5746549.1671566404</c:v>
                </c:pt>
                <c:pt idx="5">
                  <c:v>-5419987.2337052701</c:v>
                </c:pt>
                <c:pt idx="6">
                  <c:v>-5048773.6856331071</c:v>
                </c:pt>
                <c:pt idx="7">
                  <c:v>-4640791.4899010817</c:v>
                </c:pt>
                <c:pt idx="8">
                  <c:v>-4203029.8752959864</c:v>
                </c:pt>
                <c:pt idx="9">
                  <c:v>-3741671.867451434</c:v>
                </c:pt>
                <c:pt idx="10">
                  <c:v>-3262173.8494664719</c:v>
                </c:pt>
                <c:pt idx="11">
                  <c:v>-2769337.8442220232</c:v>
                </c:pt>
                <c:pt idx="12">
                  <c:v>-2292930.2785532773</c:v>
                </c:pt>
                <c:pt idx="13">
                  <c:v>-1579346.4657649542</c:v>
                </c:pt>
                <c:pt idx="14">
                  <c:v>-665986.50370205322</c:v>
                </c:pt>
                <c:pt idx="15">
                  <c:v>196631.2382462424</c:v>
                </c:pt>
                <c:pt idx="16">
                  <c:v>1011325.7723085212</c:v>
                </c:pt>
                <c:pt idx="17">
                  <c:v>1780759.4989228956</c:v>
                </c:pt>
                <c:pt idx="18">
                  <c:v>2507446.9073920273</c:v>
                </c:pt>
                <c:pt idx="19">
                  <c:v>3193762.7931684293</c:v>
                </c:pt>
                <c:pt idx="20">
                  <c:v>3841950.0186239202</c:v>
                </c:pt>
                <c:pt idx="21">
                  <c:v>4454126.8426652169</c:v>
                </c:pt>
                <c:pt idx="22">
                  <c:v>5032293.8431486636</c:v>
                </c:pt>
                <c:pt idx="23">
                  <c:v>5578340.4547163639</c:v>
                </c:pt>
                <c:pt idx="24">
                  <c:v>6094051.1434191912</c:v>
                </c:pt>
                <c:pt idx="25">
                  <c:v>7136907.4447405953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615-44AC-A3F0-9968D6E5E34A}"/>
            </c:ext>
          </c:extLst>
        </c:ser>
        <c:ser>
          <c:idx val="1"/>
          <c:order val="1"/>
          <c:tx>
            <c:strRef>
              <c:f>Results!$B$10</c:f>
              <c:strCache>
                <c:ptCount val="1"/>
                <c:pt idx="0">
                  <c:v>Project NPV</c:v>
                </c:pt>
              </c:strCache>
            </c:strRef>
          </c:tx>
          <c:xVal>
            <c:numRef>
              <c:f>Results!$D$4:$AT$4</c:f>
              <c:numCache>
                <c:formatCode>General</c:formatCode>
                <c:ptCount val="4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</c:numCache>
            </c:numRef>
          </c:xVal>
          <c:yVal>
            <c:numRef>
              <c:f>Results!$D$10:$AT$10</c:f>
              <c:numCache>
                <c:formatCode>#,##0.00\ "€"</c:formatCode>
                <c:ptCount val="43"/>
                <c:pt idx="0">
                  <c:v>-28635671.490084164</c:v>
                </c:pt>
                <c:pt idx="1">
                  <c:v>-25380156.550508562</c:v>
                </c:pt>
                <c:pt idx="2">
                  <c:v>-22358596.161548175</c:v>
                </c:pt>
                <c:pt idx="3">
                  <c:v>-19553448.838893414</c:v>
                </c:pt>
                <c:pt idx="4">
                  <c:v>-16948529.494226694</c:v>
                </c:pt>
                <c:pt idx="5">
                  <c:v>-14528902.439527165</c:v>
                </c:pt>
                <c:pt idx="6">
                  <c:v>-12280782.927738197</c:v>
                </c:pt>
                <c:pt idx="7">
                  <c:v>-10191446.545141596</c:v>
                </c:pt>
                <c:pt idx="8">
                  <c:v>-8249145.8257682621</c:v>
                </c:pt>
                <c:pt idx="9">
                  <c:v>-6443033.5087495325</c:v>
                </c:pt>
                <c:pt idx="10">
                  <c:v>-4763091.9060297413</c:v>
                </c:pt>
                <c:pt idx="11">
                  <c:v>-3183556.6418380029</c:v>
                </c:pt>
                <c:pt idx="12">
                  <c:v>-1862127.4911103256</c:v>
                </c:pt>
                <c:pt idx="13">
                  <c:v>-768813.02737922035</c:v>
                </c:pt>
                <c:pt idx="14">
                  <c:v>263761.7439223791</c:v>
                </c:pt>
                <c:pt idx="15">
                  <c:v>1238971.2501516673</c:v>
                </c:pt>
                <c:pt idx="16">
                  <c:v>2160002.4504793282</c:v>
                </c:pt>
                <c:pt idx="17">
                  <c:v>3029865.250788786</c:v>
                </c:pt>
                <c:pt idx="18">
                  <c:v>3851402.3399699405</c:v>
                </c:pt>
                <c:pt idx="19">
                  <c:v>4627298.479752142</c:v>
                </c:pt>
                <c:pt idx="20">
                  <c:v>5360089.2784353318</c:v>
                </c:pt>
                <c:pt idx="21">
                  <c:v>6052169.4771916782</c:v>
                </c:pt>
                <c:pt idx="22">
                  <c:v>6705800.7760171164</c:v>
                </c:pt>
                <c:pt idx="23">
                  <c:v>7323119.224907808</c:v>
                </c:pt>
                <c:pt idx="24">
                  <c:v>7906142.2044156836</c:v>
                </c:pt>
                <c:pt idx="25">
                  <c:v>7788439.6138670193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615-44AC-A3F0-9968D6E5E3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1038632"/>
        <c:axId val="221039024"/>
      </c:scatterChart>
      <c:valAx>
        <c:axId val="2210386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Year</a:t>
                </a:r>
              </a:p>
            </c:rich>
          </c:tx>
          <c:layout>
            <c:manualLayout>
              <c:xMode val="edge"/>
              <c:yMode val="edge"/>
              <c:x val="0.46813298337707787"/>
              <c:y val="0.9141930764113165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21039024"/>
        <c:crosses val="autoZero"/>
        <c:crossBetween val="midCat"/>
      </c:valAx>
      <c:valAx>
        <c:axId val="2210390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ES"/>
                  <a:t>NPV(€)</a:t>
                </a:r>
              </a:p>
            </c:rich>
          </c:tx>
          <c:layout>
            <c:manualLayout>
              <c:xMode val="edge"/>
              <c:yMode val="edge"/>
              <c:x val="1.1991598216214877E-2"/>
              <c:y val="0.45642659915737488"/>
            </c:manualLayout>
          </c:layout>
          <c:overlay val="0"/>
        </c:title>
        <c:numFmt formatCode="#,##0.00\ &quot;€&quot;" sourceLinked="1"/>
        <c:majorTickMark val="out"/>
        <c:minorTickMark val="none"/>
        <c:tickLblPos val="nextTo"/>
        <c:crossAx val="22103863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76712933150562646"/>
          <c:y val="0.67249132865484018"/>
          <c:w val="0.17888956188168786"/>
          <c:h val="0.14634626610010934"/>
        </c:manualLayout>
      </c:layout>
      <c:overlay val="0"/>
      <c:spPr>
        <a:solidFill>
          <a:schemeClr val="bg1"/>
        </a:solidFill>
        <a:ln>
          <a:solidFill>
            <a:schemeClr val="bg1">
              <a:lumMod val="85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26</xdr:row>
      <xdr:rowOff>4761</xdr:rowOff>
    </xdr:from>
    <xdr:to>
      <xdr:col>5</xdr:col>
      <xdr:colOff>714375</xdr:colOff>
      <xdr:row>47</xdr:row>
      <xdr:rowOff>28574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66675</xdr:colOff>
      <xdr:row>25</xdr:row>
      <xdr:rowOff>190499</xdr:rowOff>
    </xdr:from>
    <xdr:to>
      <xdr:col>14</xdr:col>
      <xdr:colOff>342900</xdr:colOff>
      <xdr:row>47</xdr:row>
      <xdr:rowOff>28574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Foundry">
      <a:dk1>
        <a:sysClr val="windowText" lastClr="000000"/>
      </a:dk1>
      <a:lt1>
        <a:sysClr val="window" lastClr="FFFFFF"/>
      </a:lt1>
      <a:dk2>
        <a:srgbClr val="676A55"/>
      </a:dk2>
      <a:lt2>
        <a:srgbClr val="EAEBDE"/>
      </a:lt2>
      <a:accent1>
        <a:srgbClr val="72A376"/>
      </a:accent1>
      <a:accent2>
        <a:srgbClr val="B0CCB0"/>
      </a:accent2>
      <a:accent3>
        <a:srgbClr val="A8CDD7"/>
      </a:accent3>
      <a:accent4>
        <a:srgbClr val="C0BEAF"/>
      </a:accent4>
      <a:accent5>
        <a:srgbClr val="CEC597"/>
      </a:accent5>
      <a:accent6>
        <a:srgbClr val="E8B7B7"/>
      </a:accent6>
      <a:hlink>
        <a:srgbClr val="DB5353"/>
      </a:hlink>
      <a:folHlink>
        <a:srgbClr val="90363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5"/>
  <sheetViews>
    <sheetView showGridLines="0" workbookViewId="0">
      <selection activeCell="C4" sqref="C4:C15"/>
    </sheetView>
  </sheetViews>
  <sheetFormatPr defaultRowHeight="14.4"/>
  <cols>
    <col min="1" max="1" width="8.6640625" customWidth="1"/>
    <col min="2" max="2" width="29" bestFit="1" customWidth="1"/>
    <col min="3" max="3" width="14.6640625" customWidth="1"/>
  </cols>
  <sheetData>
    <row r="2" spans="2:3" ht="15" thickBot="1"/>
    <row r="3" spans="2:3" ht="21" thickBot="1">
      <c r="B3" s="86" t="s">
        <v>144</v>
      </c>
      <c r="C3" s="179"/>
    </row>
    <row r="4" spans="2:3">
      <c r="B4" s="182" t="s">
        <v>145</v>
      </c>
      <c r="C4" s="183"/>
    </row>
    <row r="5" spans="2:3">
      <c r="B5" s="96" t="s">
        <v>171</v>
      </c>
      <c r="C5" s="181">
        <v>8</v>
      </c>
    </row>
    <row r="6" spans="2:3">
      <c r="B6" s="96" t="s">
        <v>147</v>
      </c>
      <c r="C6" s="181">
        <v>25.84</v>
      </c>
    </row>
    <row r="7" spans="2:3">
      <c r="B7" s="95" t="s">
        <v>148</v>
      </c>
      <c r="C7" s="181">
        <v>25</v>
      </c>
    </row>
    <row r="8" spans="2:3">
      <c r="B8" s="95" t="s">
        <v>172</v>
      </c>
      <c r="C8" s="181" t="s">
        <v>247</v>
      </c>
    </row>
    <row r="9" spans="2:3" s="47" customFormat="1">
      <c r="B9" s="95" t="s">
        <v>242</v>
      </c>
      <c r="C9" s="206">
        <v>80</v>
      </c>
    </row>
    <row r="10" spans="2:3">
      <c r="B10" s="95" t="s">
        <v>236</v>
      </c>
      <c r="C10" s="206">
        <v>1000000</v>
      </c>
    </row>
    <row r="11" spans="2:3">
      <c r="B11" s="65" t="s">
        <v>146</v>
      </c>
      <c r="C11" s="180"/>
    </row>
    <row r="12" spans="2:3">
      <c r="B12" s="95" t="s">
        <v>149</v>
      </c>
      <c r="C12" s="181">
        <v>87545.481400000004</v>
      </c>
    </row>
    <row r="13" spans="2:3">
      <c r="B13" s="95" t="s">
        <v>226</v>
      </c>
      <c r="C13" s="195">
        <v>0.1</v>
      </c>
    </row>
    <row r="14" spans="2:3">
      <c r="B14" s="95" t="s">
        <v>173</v>
      </c>
      <c r="C14" s="181">
        <v>75</v>
      </c>
    </row>
    <row r="15" spans="2:3" ht="15" thickBot="1">
      <c r="B15" s="184" t="s">
        <v>246</v>
      </c>
      <c r="C15" s="185">
        <v>81640.628400000001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49"/>
  <sheetViews>
    <sheetView showGridLines="0" workbookViewId="0">
      <selection activeCell="E2" sqref="E2"/>
    </sheetView>
  </sheetViews>
  <sheetFormatPr defaultColWidth="9.109375" defaultRowHeight="14.4"/>
  <cols>
    <col min="1" max="1" width="8.6640625" style="47" customWidth="1"/>
    <col min="2" max="2" width="27.5546875" style="47" bestFit="1" customWidth="1"/>
    <col min="3" max="3" width="14.6640625" style="47" customWidth="1"/>
    <col min="4" max="4" width="12.88671875" style="47" bestFit="1" customWidth="1"/>
    <col min="5" max="5" width="3.44140625" style="47" bestFit="1" customWidth="1"/>
    <col min="6" max="16384" width="9.109375" style="47"/>
  </cols>
  <sheetData>
    <row r="2" spans="2:5" ht="15" thickBot="1">
      <c r="C2" s="309">
        <f>SUM(C5:C47)</f>
        <v>34245000</v>
      </c>
      <c r="D2" s="309">
        <f>C2/25.84</f>
        <v>1325270.8978328174</v>
      </c>
      <c r="E2" s="310">
        <f>'O&amp;M Costs'!C5/'Project Costs'!C2</f>
        <v>8.030369396992261E-2</v>
      </c>
    </row>
    <row r="3" spans="2:5" ht="21" thickBot="1">
      <c r="B3" s="86" t="s">
        <v>151</v>
      </c>
      <c r="C3" s="179"/>
    </row>
    <row r="4" spans="2:5">
      <c r="B4" s="182" t="s">
        <v>150</v>
      </c>
      <c r="C4" s="186"/>
    </row>
    <row r="5" spans="2:5">
      <c r="B5" s="96" t="s">
        <v>174</v>
      </c>
      <c r="C5" s="206">
        <v>17000000</v>
      </c>
    </row>
    <row r="6" spans="2:5">
      <c r="B6" s="96" t="s">
        <v>175</v>
      </c>
      <c r="C6" s="206">
        <v>150000</v>
      </c>
    </row>
    <row r="7" spans="2:5">
      <c r="B7" s="95" t="s">
        <v>176</v>
      </c>
      <c r="C7" s="206">
        <v>80000</v>
      </c>
    </row>
    <row r="8" spans="2:5">
      <c r="B8" s="95" t="s">
        <v>177</v>
      </c>
      <c r="C8" s="206">
        <v>40000</v>
      </c>
    </row>
    <row r="9" spans="2:5">
      <c r="B9" s="95" t="s">
        <v>178</v>
      </c>
      <c r="C9" s="206">
        <v>175000</v>
      </c>
    </row>
    <row r="10" spans="2:5">
      <c r="B10" s="95" t="s">
        <v>179</v>
      </c>
      <c r="C10" s="206">
        <v>600000</v>
      </c>
    </row>
    <row r="11" spans="2:5">
      <c r="B11" s="95" t="s">
        <v>180</v>
      </c>
      <c r="C11" s="206">
        <v>100000</v>
      </c>
    </row>
    <row r="12" spans="2:5">
      <c r="B12" s="65" t="s">
        <v>152</v>
      </c>
      <c r="C12" s="83"/>
    </row>
    <row r="13" spans="2:5">
      <c r="B13" s="95" t="s">
        <v>181</v>
      </c>
      <c r="C13" s="206">
        <v>0</v>
      </c>
    </row>
    <row r="14" spans="2:5">
      <c r="B14" s="95" t="s">
        <v>182</v>
      </c>
      <c r="C14" s="206">
        <v>0</v>
      </c>
    </row>
    <row r="15" spans="2:5">
      <c r="B15" s="95" t="s">
        <v>183</v>
      </c>
      <c r="C15" s="206">
        <v>300000</v>
      </c>
    </row>
    <row r="16" spans="2:5">
      <c r="B16" s="65" t="s">
        <v>153</v>
      </c>
      <c r="C16" s="83"/>
    </row>
    <row r="17" spans="2:3">
      <c r="B17" s="95" t="s">
        <v>184</v>
      </c>
      <c r="C17" s="206">
        <v>250000</v>
      </c>
    </row>
    <row r="18" spans="2:3">
      <c r="B18" s="95" t="s">
        <v>185</v>
      </c>
      <c r="C18" s="206">
        <v>250000</v>
      </c>
    </row>
    <row r="19" spans="2:3">
      <c r="B19" s="95" t="s">
        <v>186</v>
      </c>
      <c r="C19" s="206">
        <v>400000</v>
      </c>
    </row>
    <row r="20" spans="2:3">
      <c r="B20" s="65" t="s">
        <v>154</v>
      </c>
      <c r="C20" s="83"/>
    </row>
    <row r="21" spans="2:3">
      <c r="B21" s="187" t="s">
        <v>154</v>
      </c>
      <c r="C21" s="206">
        <v>100000</v>
      </c>
    </row>
    <row r="22" spans="2:3">
      <c r="B22" s="65" t="s">
        <v>155</v>
      </c>
      <c r="C22" s="83"/>
    </row>
    <row r="23" spans="2:3">
      <c r="B23" s="95" t="s">
        <v>187</v>
      </c>
      <c r="C23" s="206">
        <v>1750000</v>
      </c>
    </row>
    <row r="24" spans="2:3">
      <c r="B24" s="95" t="s">
        <v>188</v>
      </c>
      <c r="C24" s="206">
        <v>10000</v>
      </c>
    </row>
    <row r="25" spans="2:3">
      <c r="B25" s="95" t="s">
        <v>189</v>
      </c>
      <c r="C25" s="206">
        <v>750000</v>
      </c>
    </row>
    <row r="26" spans="2:3">
      <c r="B26" s="95" t="s">
        <v>190</v>
      </c>
      <c r="C26" s="206">
        <v>500000</v>
      </c>
    </row>
    <row r="27" spans="2:3">
      <c r="B27" s="95" t="s">
        <v>191</v>
      </c>
      <c r="C27" s="206">
        <v>100000</v>
      </c>
    </row>
    <row r="28" spans="2:3">
      <c r="B28" s="65" t="s">
        <v>156</v>
      </c>
      <c r="C28" s="83"/>
    </row>
    <row r="29" spans="2:3">
      <c r="B29" s="95" t="s">
        <v>192</v>
      </c>
      <c r="C29" s="206">
        <v>500000</v>
      </c>
    </row>
    <row r="30" spans="2:3">
      <c r="B30" s="95" t="s">
        <v>193</v>
      </c>
      <c r="C30" s="206">
        <v>60000</v>
      </c>
    </row>
    <row r="31" spans="2:3">
      <c r="B31" s="95" t="s">
        <v>195</v>
      </c>
      <c r="C31" s="206">
        <v>3000000</v>
      </c>
    </row>
    <row r="32" spans="2:3">
      <c r="B32" s="95" t="s">
        <v>194</v>
      </c>
      <c r="C32" s="206">
        <v>350000</v>
      </c>
    </row>
    <row r="33" spans="2:3">
      <c r="B33" s="95" t="s">
        <v>196</v>
      </c>
      <c r="C33" s="206">
        <v>500000</v>
      </c>
    </row>
    <row r="34" spans="2:3">
      <c r="B34" s="95" t="s">
        <v>197</v>
      </c>
      <c r="C34" s="206">
        <v>40000</v>
      </c>
    </row>
    <row r="35" spans="2:3">
      <c r="B35" s="65" t="s">
        <v>157</v>
      </c>
      <c r="C35" s="83"/>
    </row>
    <row r="36" spans="2:3">
      <c r="B36" s="95" t="s">
        <v>198</v>
      </c>
      <c r="C36" s="206">
        <v>400000</v>
      </c>
    </row>
    <row r="37" spans="2:3">
      <c r="B37" s="95" t="s">
        <v>199</v>
      </c>
      <c r="C37" s="206">
        <v>50000</v>
      </c>
    </row>
    <row r="38" spans="2:3">
      <c r="B38" s="95" t="s">
        <v>200</v>
      </c>
      <c r="C38" s="206">
        <v>300000</v>
      </c>
    </row>
    <row r="39" spans="2:3">
      <c r="B39" s="95" t="s">
        <v>201</v>
      </c>
      <c r="C39" s="206">
        <v>200000</v>
      </c>
    </row>
    <row r="40" spans="2:3">
      <c r="B40" s="95" t="s">
        <v>202</v>
      </c>
      <c r="C40" s="206">
        <v>40000</v>
      </c>
    </row>
    <row r="41" spans="2:3">
      <c r="B41" s="65" t="s">
        <v>158</v>
      </c>
      <c r="C41" s="83"/>
    </row>
    <row r="42" spans="2:3">
      <c r="B42" s="95" t="s">
        <v>203</v>
      </c>
      <c r="C42" s="206">
        <v>100000</v>
      </c>
    </row>
    <row r="43" spans="2:3">
      <c r="B43" s="95" t="s">
        <v>204</v>
      </c>
      <c r="C43" s="206">
        <v>250000</v>
      </c>
    </row>
    <row r="44" spans="2:3">
      <c r="B44" s="95" t="s">
        <v>205</v>
      </c>
      <c r="C44" s="206">
        <v>50000</v>
      </c>
    </row>
    <row r="45" spans="2:3">
      <c r="B45" s="95" t="s">
        <v>206</v>
      </c>
      <c r="C45" s="206">
        <v>850000</v>
      </c>
    </row>
    <row r="46" spans="2:3">
      <c r="B46" s="95" t="s">
        <v>207</v>
      </c>
      <c r="C46" s="206">
        <v>2500000</v>
      </c>
    </row>
    <row r="47" spans="2:3">
      <c r="B47" s="95" t="s">
        <v>110</v>
      </c>
      <c r="C47" s="206">
        <v>2500000</v>
      </c>
    </row>
    <row r="48" spans="2:3">
      <c r="B48" s="65" t="s">
        <v>159</v>
      </c>
      <c r="C48" s="83"/>
    </row>
    <row r="49" spans="2:3" ht="15" thickBot="1">
      <c r="B49" s="188" t="s">
        <v>208</v>
      </c>
      <c r="C49" s="20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C20"/>
  <sheetViews>
    <sheetView showGridLines="0" workbookViewId="0">
      <selection activeCell="C4" sqref="C4:C20"/>
    </sheetView>
  </sheetViews>
  <sheetFormatPr defaultColWidth="9.109375" defaultRowHeight="14.4"/>
  <cols>
    <col min="1" max="1" width="8.6640625" style="47" customWidth="1"/>
    <col min="2" max="2" width="25.109375" style="47" bestFit="1" customWidth="1"/>
    <col min="3" max="3" width="14.6640625" style="47" customWidth="1"/>
    <col min="4" max="16384" width="9.109375" style="47"/>
  </cols>
  <sheetData>
    <row r="2" spans="2:3" ht="15" thickBot="1"/>
    <row r="3" spans="2:3" ht="21" thickBot="1">
      <c r="B3" s="86" t="s">
        <v>160</v>
      </c>
      <c r="C3" s="179"/>
    </row>
    <row r="4" spans="2:3">
      <c r="B4" s="189" t="s">
        <v>161</v>
      </c>
      <c r="C4" s="183"/>
    </row>
    <row r="5" spans="2:3">
      <c r="B5" s="190" t="s">
        <v>209</v>
      </c>
      <c r="C5" s="206">
        <v>2750000</v>
      </c>
    </row>
    <row r="6" spans="2:3">
      <c r="B6" s="190" t="s">
        <v>210</v>
      </c>
      <c r="C6" s="206">
        <v>0</v>
      </c>
    </row>
    <row r="7" spans="2:3">
      <c r="B7" s="191" t="s">
        <v>211</v>
      </c>
      <c r="C7" s="206">
        <v>0</v>
      </c>
    </row>
    <row r="8" spans="2:3">
      <c r="B8" s="192" t="s">
        <v>162</v>
      </c>
      <c r="C8" s="181">
        <v>5</v>
      </c>
    </row>
    <row r="9" spans="2:3">
      <c r="B9" s="191" t="s">
        <v>5</v>
      </c>
      <c r="C9" s="206">
        <v>0</v>
      </c>
    </row>
    <row r="10" spans="2:3">
      <c r="B10" s="191" t="s">
        <v>4</v>
      </c>
      <c r="C10" s="206">
        <v>0</v>
      </c>
    </row>
    <row r="11" spans="2:3">
      <c r="B11" s="191" t="s">
        <v>212</v>
      </c>
      <c r="C11" s="206">
        <v>0</v>
      </c>
    </row>
    <row r="12" spans="2:3">
      <c r="B12" s="191" t="s">
        <v>3</v>
      </c>
      <c r="C12" s="206">
        <v>0</v>
      </c>
    </row>
    <row r="13" spans="2:3">
      <c r="B13" s="191" t="s">
        <v>11</v>
      </c>
      <c r="C13" s="206">
        <v>0</v>
      </c>
    </row>
    <row r="14" spans="2:3">
      <c r="B14" s="191" t="s">
        <v>103</v>
      </c>
      <c r="C14" s="206">
        <v>0</v>
      </c>
    </row>
    <row r="15" spans="2:3">
      <c r="B15" s="191" t="s">
        <v>213</v>
      </c>
      <c r="C15" s="206">
        <v>0</v>
      </c>
    </row>
    <row r="16" spans="2:3">
      <c r="B16" s="191" t="s">
        <v>9</v>
      </c>
      <c r="C16" s="206">
        <v>0</v>
      </c>
    </row>
    <row r="17" spans="2:3">
      <c r="B17" s="191" t="s">
        <v>104</v>
      </c>
      <c r="C17" s="206">
        <v>0</v>
      </c>
    </row>
    <row r="18" spans="2:3">
      <c r="B18" s="191" t="s">
        <v>214</v>
      </c>
      <c r="C18" s="206">
        <v>0</v>
      </c>
    </row>
    <row r="19" spans="2:3">
      <c r="B19" s="191" t="s">
        <v>10</v>
      </c>
      <c r="C19" s="206">
        <v>0</v>
      </c>
    </row>
    <row r="20" spans="2:3" ht="15" thickBot="1">
      <c r="B20" s="193" t="s">
        <v>44</v>
      </c>
      <c r="C20" s="20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C28"/>
  <sheetViews>
    <sheetView showGridLines="0" tabSelected="1" zoomScaleNormal="100" workbookViewId="0">
      <selection activeCell="H16" sqref="H16"/>
    </sheetView>
  </sheetViews>
  <sheetFormatPr defaultColWidth="9.109375" defaultRowHeight="14.4"/>
  <cols>
    <col min="1" max="1" width="8.6640625" style="47" customWidth="1"/>
    <col min="2" max="2" width="34.44140625" style="47" bestFit="1" customWidth="1"/>
    <col min="3" max="3" width="14.6640625" style="47" customWidth="1"/>
    <col min="4" max="16384" width="9.109375" style="47"/>
  </cols>
  <sheetData>
    <row r="2" spans="2:3" ht="15" thickBot="1"/>
    <row r="3" spans="2:3" ht="21" thickBot="1">
      <c r="B3" s="86" t="s">
        <v>163</v>
      </c>
      <c r="C3" s="179"/>
    </row>
    <row r="4" spans="2:3">
      <c r="B4" s="189" t="s">
        <v>237</v>
      </c>
      <c r="C4" s="183"/>
    </row>
    <row r="5" spans="2:3">
      <c r="B5" s="190" t="s">
        <v>215</v>
      </c>
      <c r="C5" s="206">
        <v>31820000</v>
      </c>
    </row>
    <row r="6" spans="2:3">
      <c r="B6" s="190" t="s">
        <v>225</v>
      </c>
      <c r="C6" s="195">
        <v>0.8</v>
      </c>
    </row>
    <row r="7" spans="2:3">
      <c r="B7" s="190" t="s">
        <v>224</v>
      </c>
      <c r="C7" s="195">
        <v>0.05</v>
      </c>
    </row>
    <row r="8" spans="2:3">
      <c r="B8" s="191" t="s">
        <v>13</v>
      </c>
      <c r="C8" s="206">
        <v>6364000</v>
      </c>
    </row>
    <row r="9" spans="2:3">
      <c r="B9" s="191" t="s">
        <v>216</v>
      </c>
      <c r="C9" s="206">
        <v>26728800</v>
      </c>
    </row>
    <row r="10" spans="2:3">
      <c r="B10" s="191" t="s">
        <v>227</v>
      </c>
      <c r="C10" s="181">
        <v>10</v>
      </c>
    </row>
    <row r="11" spans="2:3">
      <c r="B11" s="191" t="s">
        <v>169</v>
      </c>
      <c r="C11" s="181">
        <v>1</v>
      </c>
    </row>
    <row r="12" spans="2:3">
      <c r="B12" s="191" t="s">
        <v>223</v>
      </c>
      <c r="C12" s="195">
        <v>0.01</v>
      </c>
    </row>
    <row r="13" spans="2:3">
      <c r="B13" s="191" t="s">
        <v>222</v>
      </c>
      <c r="C13" s="195">
        <v>0.03</v>
      </c>
    </row>
    <row r="14" spans="2:3">
      <c r="B14" s="191" t="s">
        <v>221</v>
      </c>
      <c r="C14" s="195">
        <v>0.02</v>
      </c>
    </row>
    <row r="15" spans="2:3">
      <c r="B15" s="191" t="s">
        <v>220</v>
      </c>
      <c r="C15" s="195">
        <v>0.08</v>
      </c>
    </row>
    <row r="16" spans="2:3">
      <c r="B16" s="191" t="s">
        <v>219</v>
      </c>
      <c r="C16" s="195">
        <v>0.35</v>
      </c>
    </row>
    <row r="17" spans="2:3">
      <c r="B17" s="191" t="s">
        <v>232</v>
      </c>
      <c r="C17" s="197">
        <v>1.3</v>
      </c>
    </row>
    <row r="18" spans="2:3">
      <c r="B18" s="191" t="s">
        <v>218</v>
      </c>
      <c r="C18" s="195">
        <v>0.9</v>
      </c>
    </row>
    <row r="19" spans="2:3">
      <c r="B19" s="191" t="s">
        <v>217</v>
      </c>
      <c r="C19" s="195">
        <v>0.1</v>
      </c>
    </row>
    <row r="20" spans="2:3">
      <c r="B20" s="191" t="s">
        <v>231</v>
      </c>
      <c r="C20" s="195">
        <v>0.2</v>
      </c>
    </row>
    <row r="21" spans="2:3">
      <c r="B21" s="191" t="s">
        <v>229</v>
      </c>
      <c r="C21" s="195">
        <v>0.6</v>
      </c>
    </row>
    <row r="22" spans="2:3">
      <c r="B22" s="64" t="s">
        <v>164</v>
      </c>
      <c r="C22" s="180"/>
    </row>
    <row r="23" spans="2:3">
      <c r="B23" s="190" t="s">
        <v>243</v>
      </c>
      <c r="C23" s="206">
        <v>1</v>
      </c>
    </row>
    <row r="24" spans="2:3">
      <c r="B24" s="190" t="s">
        <v>170</v>
      </c>
      <c r="C24" s="196">
        <v>0.57999999999999996</v>
      </c>
    </row>
    <row r="25" spans="2:3">
      <c r="B25" s="64" t="s">
        <v>168</v>
      </c>
      <c r="C25" s="180"/>
    </row>
    <row r="26" spans="2:3">
      <c r="B26" s="190" t="s">
        <v>165</v>
      </c>
      <c r="C26" s="181">
        <v>30</v>
      </c>
    </row>
    <row r="27" spans="2:3">
      <c r="B27" s="190" t="s">
        <v>166</v>
      </c>
      <c r="C27" s="181">
        <v>30</v>
      </c>
    </row>
    <row r="28" spans="2:3" ht="15" thickBot="1">
      <c r="B28" s="194" t="s">
        <v>167</v>
      </c>
      <c r="C28" s="185">
        <v>30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31"/>
  <sheetViews>
    <sheetView showGridLines="0" workbookViewId="0">
      <pane xSplit="2" topLeftCell="C1" activePane="topRight" state="frozen"/>
      <selection pane="topRight" activeCell="C4" sqref="C4:AC31"/>
    </sheetView>
  </sheetViews>
  <sheetFormatPr defaultColWidth="9.109375" defaultRowHeight="14.4"/>
  <cols>
    <col min="1" max="1" width="8.6640625" customWidth="1"/>
    <col min="2" max="2" width="30.5546875" bestFit="1" customWidth="1"/>
    <col min="3" max="3" width="14.6640625" style="47" customWidth="1"/>
    <col min="4" max="5" width="14.6640625" customWidth="1"/>
    <col min="6" max="28" width="12.6640625" customWidth="1"/>
    <col min="29" max="33" width="12.6640625" style="47" customWidth="1"/>
  </cols>
  <sheetData>
    <row r="1" spans="1:33" ht="15" customHeight="1"/>
    <row r="2" spans="1:33" ht="15" customHeight="1" thickBot="1">
      <c r="A2" s="1"/>
      <c r="B2" s="26"/>
      <c r="C2" s="2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21" thickBot="1">
      <c r="A3" s="27"/>
      <c r="B3" s="86" t="s">
        <v>14</v>
      </c>
      <c r="C3" s="51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0"/>
      <c r="AD3"/>
      <c r="AE3"/>
      <c r="AF3"/>
    </row>
    <row r="4" spans="1:33" ht="15" customHeight="1">
      <c r="A4" s="2"/>
      <c r="B4" s="57" t="s">
        <v>15</v>
      </c>
      <c r="C4" s="130">
        <v>0</v>
      </c>
      <c r="D4" s="131">
        <v>1</v>
      </c>
      <c r="E4" s="131">
        <v>2</v>
      </c>
      <c r="F4" s="131">
        <v>3</v>
      </c>
      <c r="G4" s="131">
        <v>4</v>
      </c>
      <c r="H4" s="131">
        <v>5</v>
      </c>
      <c r="I4" s="131">
        <v>6</v>
      </c>
      <c r="J4" s="131">
        <v>7</v>
      </c>
      <c r="K4" s="131">
        <v>8</v>
      </c>
      <c r="L4" s="131">
        <v>9</v>
      </c>
      <c r="M4" s="131">
        <v>10</v>
      </c>
      <c r="N4" s="131">
        <v>11</v>
      </c>
      <c r="O4" s="131">
        <v>12</v>
      </c>
      <c r="P4" s="131">
        <v>13</v>
      </c>
      <c r="Q4" s="131">
        <v>14</v>
      </c>
      <c r="R4" s="131">
        <v>15</v>
      </c>
      <c r="S4" s="131">
        <v>16</v>
      </c>
      <c r="T4" s="131">
        <v>17</v>
      </c>
      <c r="U4" s="131">
        <v>18</v>
      </c>
      <c r="V4" s="131">
        <v>19</v>
      </c>
      <c r="W4" s="131">
        <v>20</v>
      </c>
      <c r="X4" s="131">
        <v>21</v>
      </c>
      <c r="Y4" s="131">
        <v>22</v>
      </c>
      <c r="Z4" s="131">
        <v>23</v>
      </c>
      <c r="AA4" s="131">
        <v>24</v>
      </c>
      <c r="AB4" s="131">
        <v>25</v>
      </c>
      <c r="AC4" s="132">
        <v>26</v>
      </c>
      <c r="AD4"/>
      <c r="AE4"/>
      <c r="AF4"/>
    </row>
    <row r="5" spans="1:33" ht="15" customHeight="1">
      <c r="A5" s="2"/>
      <c r="B5" s="52" t="s">
        <v>114</v>
      </c>
      <c r="C5" s="166">
        <v>1</v>
      </c>
      <c r="D5" s="167">
        <v>1</v>
      </c>
      <c r="E5" s="167">
        <v>1.02</v>
      </c>
      <c r="F5" s="167">
        <v>1.02</v>
      </c>
      <c r="G5" s="167">
        <v>1.02</v>
      </c>
      <c r="H5" s="167">
        <v>1.02</v>
      </c>
      <c r="I5" s="167">
        <v>1.02</v>
      </c>
      <c r="J5" s="167">
        <v>1.02</v>
      </c>
      <c r="K5" s="167">
        <v>1.02</v>
      </c>
      <c r="L5" s="167">
        <v>1.02</v>
      </c>
      <c r="M5" s="167">
        <v>1.02</v>
      </c>
      <c r="N5" s="167">
        <v>1.02</v>
      </c>
      <c r="O5" s="167">
        <v>1.02</v>
      </c>
      <c r="P5" s="167">
        <v>1.02</v>
      </c>
      <c r="Q5" s="167">
        <v>1.02</v>
      </c>
      <c r="R5" s="167">
        <v>1.02</v>
      </c>
      <c r="S5" s="167">
        <v>1.02</v>
      </c>
      <c r="T5" s="167">
        <v>1.02</v>
      </c>
      <c r="U5" s="167">
        <v>1.02</v>
      </c>
      <c r="V5" s="167">
        <v>1.02</v>
      </c>
      <c r="W5" s="167">
        <v>1.02</v>
      </c>
      <c r="X5" s="167">
        <v>1.02</v>
      </c>
      <c r="Y5" s="167">
        <v>1.02</v>
      </c>
      <c r="Z5" s="167">
        <v>1.02</v>
      </c>
      <c r="AA5" s="167">
        <v>1.02</v>
      </c>
      <c r="AB5" s="167">
        <v>1.02</v>
      </c>
      <c r="AC5" s="168">
        <v>0</v>
      </c>
      <c r="AD5"/>
      <c r="AE5"/>
      <c r="AF5"/>
    </row>
    <row r="6" spans="1:33" ht="15" customHeight="1">
      <c r="A6" s="2"/>
      <c r="B6" s="64" t="s">
        <v>115</v>
      </c>
      <c r="C6" s="82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83"/>
      <c r="AD6"/>
      <c r="AE6"/>
      <c r="AF6"/>
    </row>
    <row r="7" spans="1:33" ht="15" customHeight="1">
      <c r="A7" s="2"/>
      <c r="B7" s="96" t="s">
        <v>248</v>
      </c>
      <c r="C7" s="133">
        <v>0</v>
      </c>
      <c r="D7" s="75">
        <v>81640.628400000001</v>
      </c>
      <c r="E7" s="75">
        <v>81640.628400000001</v>
      </c>
      <c r="F7" s="75">
        <v>81640.628400000001</v>
      </c>
      <c r="G7" s="75">
        <v>81640.628400000001</v>
      </c>
      <c r="H7" s="75">
        <v>81640.628400000001</v>
      </c>
      <c r="I7" s="75">
        <v>81640.628400000001</v>
      </c>
      <c r="J7" s="75">
        <v>81640.628400000001</v>
      </c>
      <c r="K7" s="75">
        <v>81640.628400000001</v>
      </c>
      <c r="L7" s="75">
        <v>81640.628400000001</v>
      </c>
      <c r="M7" s="75">
        <v>81640.628400000001</v>
      </c>
      <c r="N7" s="75">
        <v>81640.628400000001</v>
      </c>
      <c r="O7" s="75">
        <v>81640.628400000001</v>
      </c>
      <c r="P7" s="75">
        <v>81640.628400000001</v>
      </c>
      <c r="Q7" s="75">
        <v>81640.628400000001</v>
      </c>
      <c r="R7" s="75">
        <v>81640.628400000001</v>
      </c>
      <c r="S7" s="75">
        <v>81640.628400000001</v>
      </c>
      <c r="T7" s="75">
        <v>81640.628400000001</v>
      </c>
      <c r="U7" s="75">
        <v>81640.628400000001</v>
      </c>
      <c r="V7" s="75">
        <v>81640.628400000001</v>
      </c>
      <c r="W7" s="75">
        <v>81640.628400000001</v>
      </c>
      <c r="X7" s="75">
        <v>81640.628400000001</v>
      </c>
      <c r="Y7" s="75">
        <v>81640.628400000001</v>
      </c>
      <c r="Z7" s="75">
        <v>81640.628400000001</v>
      </c>
      <c r="AA7" s="75">
        <v>81640.628400000001</v>
      </c>
      <c r="AB7" s="75">
        <v>81640.628400000001</v>
      </c>
      <c r="AC7" s="76">
        <v>0</v>
      </c>
      <c r="AD7"/>
      <c r="AE7"/>
      <c r="AF7"/>
    </row>
    <row r="8" spans="1:33" ht="15" customHeight="1">
      <c r="A8" s="2"/>
      <c r="B8" s="96" t="s">
        <v>16</v>
      </c>
      <c r="C8" s="203">
        <v>80</v>
      </c>
      <c r="D8" s="204">
        <v>80</v>
      </c>
      <c r="E8" s="204">
        <v>81.599999999999994</v>
      </c>
      <c r="F8" s="204">
        <v>83.231999999999999</v>
      </c>
      <c r="G8" s="204">
        <v>84.896639999999991</v>
      </c>
      <c r="H8" s="204">
        <v>86.594572799999995</v>
      </c>
      <c r="I8" s="204">
        <v>88.326464256000008</v>
      </c>
      <c r="J8" s="204">
        <v>90.092993541120009</v>
      </c>
      <c r="K8" s="204">
        <v>91.894853411942407</v>
      </c>
      <c r="L8" s="204">
        <v>93.732750480181267</v>
      </c>
      <c r="M8" s="204">
        <v>95.607405489784881</v>
      </c>
      <c r="N8" s="204">
        <v>97.51955359958059</v>
      </c>
      <c r="O8" s="204">
        <v>99.469944671572193</v>
      </c>
      <c r="P8" s="204">
        <v>101.45934356500364</v>
      </c>
      <c r="Q8" s="204">
        <v>103.48853043630371</v>
      </c>
      <c r="R8" s="204">
        <v>105.55830104502979</v>
      </c>
      <c r="S8" s="204">
        <v>107.66946706593039</v>
      </c>
      <c r="T8" s="204">
        <v>109.82285640724899</v>
      </c>
      <c r="U8" s="204">
        <v>112.01931353539399</v>
      </c>
      <c r="V8" s="204">
        <v>114.25969980610188</v>
      </c>
      <c r="W8" s="204">
        <v>116.5448938022239</v>
      </c>
      <c r="X8" s="204">
        <v>118.8757916782684</v>
      </c>
      <c r="Y8" s="204">
        <v>121.25330751183377</v>
      </c>
      <c r="Z8" s="204">
        <v>123.67837366207044</v>
      </c>
      <c r="AA8" s="204">
        <v>126.15194113531186</v>
      </c>
      <c r="AB8" s="204">
        <v>128.6749799580181</v>
      </c>
      <c r="AC8" s="205">
        <v>0</v>
      </c>
      <c r="AD8"/>
      <c r="AE8"/>
      <c r="AF8"/>
    </row>
    <row r="9" spans="1:33" ht="15" customHeight="1">
      <c r="A9" s="2"/>
      <c r="B9" s="95" t="s">
        <v>17</v>
      </c>
      <c r="C9" s="209">
        <v>0</v>
      </c>
      <c r="D9" s="210">
        <v>6531250.2719999999</v>
      </c>
      <c r="E9" s="210">
        <v>6661875.2774399994</v>
      </c>
      <c r="F9" s="210">
        <v>6795112.7829887997</v>
      </c>
      <c r="G9" s="210">
        <v>6931015.0386485755</v>
      </c>
      <c r="H9" s="210">
        <v>7069635.339421547</v>
      </c>
      <c r="I9" s="210">
        <v>7211028.0462099789</v>
      </c>
      <c r="J9" s="210">
        <v>7355248.6071341792</v>
      </c>
      <c r="K9" s="210">
        <v>7502353.5792768626</v>
      </c>
      <c r="L9" s="210">
        <v>7652400.6508624004</v>
      </c>
      <c r="M9" s="210">
        <v>7805448.6638796479</v>
      </c>
      <c r="N9" s="210">
        <v>7961557.6371572418</v>
      </c>
      <c r="O9" s="210">
        <v>8120788.7899003858</v>
      </c>
      <c r="P9" s="210">
        <v>8283204.5656983936</v>
      </c>
      <c r="Q9" s="210">
        <v>8448868.6570123602</v>
      </c>
      <c r="R9" s="210">
        <v>8617846.0301526096</v>
      </c>
      <c r="S9" s="210">
        <v>8790202.9507556614</v>
      </c>
      <c r="T9" s="210">
        <v>8966007.0097707734</v>
      </c>
      <c r="U9" s="210">
        <v>9145327.1499661915</v>
      </c>
      <c r="V9" s="210">
        <v>9328233.692965515</v>
      </c>
      <c r="W9" s="210">
        <v>9514798.3668248244</v>
      </c>
      <c r="X9" s="210">
        <v>9705094.3341613226</v>
      </c>
      <c r="Y9" s="210">
        <v>9899196.2208445501</v>
      </c>
      <c r="Z9" s="210">
        <v>10097180.14526144</v>
      </c>
      <c r="AA9" s="210">
        <v>10299123.748166669</v>
      </c>
      <c r="AB9" s="210">
        <v>10505106.223130003</v>
      </c>
      <c r="AC9" s="211">
        <v>0</v>
      </c>
      <c r="AD9"/>
      <c r="AE9"/>
      <c r="AF9"/>
    </row>
    <row r="10" spans="1:33" ht="15" customHeight="1">
      <c r="A10" s="2"/>
      <c r="B10" s="95" t="s">
        <v>18</v>
      </c>
      <c r="C10" s="209">
        <v>0</v>
      </c>
      <c r="D10" s="210">
        <v>47351.564471999998</v>
      </c>
      <c r="E10" s="210">
        <v>48298.595761440003</v>
      </c>
      <c r="F10" s="210">
        <v>49264.567676668798</v>
      </c>
      <c r="G10" s="210">
        <v>50249.859030202169</v>
      </c>
      <c r="H10" s="210">
        <v>51254.856210806218</v>
      </c>
      <c r="I10" s="210">
        <v>52279.953335022343</v>
      </c>
      <c r="J10" s="210">
        <v>53325.552401722794</v>
      </c>
      <c r="K10" s="210">
        <v>54392.063449757246</v>
      </c>
      <c r="L10" s="210">
        <v>55479.904718752397</v>
      </c>
      <c r="M10" s="210">
        <v>56589.502813127445</v>
      </c>
      <c r="N10" s="210">
        <v>57721.292869389996</v>
      </c>
      <c r="O10" s="210">
        <v>58875.718726777792</v>
      </c>
      <c r="P10" s="210">
        <v>60053.233101313352</v>
      </c>
      <c r="Q10" s="210">
        <v>61254.297763339615</v>
      </c>
      <c r="R10" s="210">
        <v>62479.383718606412</v>
      </c>
      <c r="S10" s="210">
        <v>63728.971392978543</v>
      </c>
      <c r="T10" s="210">
        <v>65003.550820838114</v>
      </c>
      <c r="U10" s="210">
        <v>66303.621837254876</v>
      </c>
      <c r="V10" s="210">
        <v>67629.694273999979</v>
      </c>
      <c r="W10" s="210">
        <v>68982.288159479984</v>
      </c>
      <c r="X10" s="210">
        <v>70361.933922669588</v>
      </c>
      <c r="Y10" s="210">
        <v>71769.172601122977</v>
      </c>
      <c r="Z10" s="210">
        <v>73204.556053145439</v>
      </c>
      <c r="AA10" s="210">
        <v>74668.647174208352</v>
      </c>
      <c r="AB10" s="210">
        <v>76162.020117692518</v>
      </c>
      <c r="AC10" s="211">
        <v>0</v>
      </c>
      <c r="AD10"/>
      <c r="AE10"/>
      <c r="AF10"/>
    </row>
    <row r="11" spans="1:33" ht="15" customHeight="1">
      <c r="A11" s="2"/>
      <c r="B11" s="95" t="s">
        <v>241</v>
      </c>
      <c r="C11" s="209">
        <v>0</v>
      </c>
      <c r="D11" s="210">
        <v>0</v>
      </c>
      <c r="E11" s="210">
        <v>0</v>
      </c>
      <c r="F11" s="210">
        <v>0</v>
      </c>
      <c r="G11" s="210">
        <v>0</v>
      </c>
      <c r="H11" s="210">
        <v>0</v>
      </c>
      <c r="I11" s="210">
        <v>0</v>
      </c>
      <c r="J11" s="210">
        <v>0</v>
      </c>
      <c r="K11" s="210">
        <v>0</v>
      </c>
      <c r="L11" s="210">
        <v>0</v>
      </c>
      <c r="M11" s="210">
        <v>0</v>
      </c>
      <c r="N11" s="210">
        <v>0</v>
      </c>
      <c r="O11" s="210">
        <v>0</v>
      </c>
      <c r="P11" s="210">
        <v>0</v>
      </c>
      <c r="Q11" s="210">
        <v>0</v>
      </c>
      <c r="R11" s="210">
        <v>0</v>
      </c>
      <c r="S11" s="210">
        <v>0</v>
      </c>
      <c r="T11" s="210">
        <v>0</v>
      </c>
      <c r="U11" s="210">
        <v>0</v>
      </c>
      <c r="V11" s="210">
        <v>0</v>
      </c>
      <c r="W11" s="210">
        <v>0</v>
      </c>
      <c r="X11" s="210">
        <v>0</v>
      </c>
      <c r="Y11" s="210">
        <v>0</v>
      </c>
      <c r="Z11" s="210">
        <v>0</v>
      </c>
      <c r="AA11" s="210">
        <v>0</v>
      </c>
      <c r="AB11" s="210">
        <v>0</v>
      </c>
      <c r="AC11" s="211">
        <v>1000000</v>
      </c>
      <c r="AD11"/>
      <c r="AE11"/>
      <c r="AF11"/>
    </row>
    <row r="12" spans="1:33" ht="15" customHeight="1">
      <c r="A12" s="2"/>
      <c r="B12" s="62" t="s">
        <v>111</v>
      </c>
      <c r="C12" s="212">
        <v>0</v>
      </c>
      <c r="D12" s="213">
        <v>6578601.836472</v>
      </c>
      <c r="E12" s="213">
        <v>6710173.8732014392</v>
      </c>
      <c r="F12" s="213">
        <v>6844377.3506654687</v>
      </c>
      <c r="G12" s="213">
        <v>6981264.8976787776</v>
      </c>
      <c r="H12" s="213">
        <v>7120890.1956323534</v>
      </c>
      <c r="I12" s="213">
        <v>7263307.9995450014</v>
      </c>
      <c r="J12" s="213">
        <v>7408574.1595359016</v>
      </c>
      <c r="K12" s="213">
        <v>7556745.6427266197</v>
      </c>
      <c r="L12" s="213">
        <v>7707880.5555811524</v>
      </c>
      <c r="M12" s="213">
        <v>7862038.1666927757</v>
      </c>
      <c r="N12" s="213">
        <v>8019278.9300266318</v>
      </c>
      <c r="O12" s="213">
        <v>8179664.5086271632</v>
      </c>
      <c r="P12" s="213">
        <v>8343257.7987997066</v>
      </c>
      <c r="Q12" s="213">
        <v>8510122.9547757003</v>
      </c>
      <c r="R12" s="213">
        <v>8680325.4138712157</v>
      </c>
      <c r="S12" s="213">
        <v>8853931.9221486393</v>
      </c>
      <c r="T12" s="213">
        <v>9031010.560591612</v>
      </c>
      <c r="U12" s="213">
        <v>9211630.7718034461</v>
      </c>
      <c r="V12" s="213">
        <v>9395863.3872395158</v>
      </c>
      <c r="W12" s="213">
        <v>9583780.6549843047</v>
      </c>
      <c r="X12" s="213">
        <v>9775456.2680839915</v>
      </c>
      <c r="Y12" s="213">
        <v>9970965.3934456725</v>
      </c>
      <c r="Z12" s="213">
        <v>10170384.701314585</v>
      </c>
      <c r="AA12" s="213">
        <v>10373792.395340877</v>
      </c>
      <c r="AB12" s="213">
        <v>10581268.243247695</v>
      </c>
      <c r="AC12" s="214">
        <v>1000000</v>
      </c>
      <c r="AD12"/>
      <c r="AE12"/>
      <c r="AF12"/>
    </row>
    <row r="13" spans="1:33" ht="15" customHeight="1">
      <c r="A13" s="2"/>
      <c r="B13" s="65" t="s">
        <v>116</v>
      </c>
      <c r="C13" s="82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83"/>
      <c r="AD13"/>
      <c r="AE13"/>
      <c r="AF13"/>
    </row>
    <row r="14" spans="1:33" ht="15" customHeight="1">
      <c r="A14" s="3"/>
      <c r="B14" s="95" t="s">
        <v>0</v>
      </c>
      <c r="C14" s="209">
        <v>0</v>
      </c>
      <c r="D14" s="210">
        <v>2750000</v>
      </c>
      <c r="E14" s="210">
        <v>2805000</v>
      </c>
      <c r="F14" s="210">
        <v>2861100</v>
      </c>
      <c r="G14" s="210">
        <v>2918322</v>
      </c>
      <c r="H14" s="210">
        <v>2976688.44</v>
      </c>
      <c r="I14" s="210">
        <v>3036222.2088000001</v>
      </c>
      <c r="J14" s="210">
        <v>3096946.6529760002</v>
      </c>
      <c r="K14" s="210">
        <v>3158885.5860355203</v>
      </c>
      <c r="L14" s="210">
        <v>3222063.2977562309</v>
      </c>
      <c r="M14" s="210">
        <v>3286504.5637113554</v>
      </c>
      <c r="N14" s="210">
        <v>3352234.6549855825</v>
      </c>
      <c r="O14" s="210">
        <v>3419279.3480852945</v>
      </c>
      <c r="P14" s="210">
        <v>3487664.9350470002</v>
      </c>
      <c r="Q14" s="210">
        <v>3557418.23374794</v>
      </c>
      <c r="R14" s="210">
        <v>3628566.5984228989</v>
      </c>
      <c r="S14" s="210">
        <v>3701137.9303913573</v>
      </c>
      <c r="T14" s="210">
        <v>3775160.6889991844</v>
      </c>
      <c r="U14" s="210">
        <v>3850663.9027791684</v>
      </c>
      <c r="V14" s="210">
        <v>3927677.180834752</v>
      </c>
      <c r="W14" s="210">
        <v>4006230.7244514469</v>
      </c>
      <c r="X14" s="210">
        <v>4086355.3389404761</v>
      </c>
      <c r="Y14" s="210">
        <v>4168082.4457192859</v>
      </c>
      <c r="Z14" s="210">
        <v>4251444.0946336715</v>
      </c>
      <c r="AA14" s="210">
        <v>4336472.9765263451</v>
      </c>
      <c r="AB14" s="210">
        <v>4423202.4360568719</v>
      </c>
      <c r="AC14" s="211">
        <v>0</v>
      </c>
      <c r="AD14"/>
      <c r="AE14"/>
      <c r="AF14"/>
    </row>
    <row r="15" spans="1:33" ht="15" customHeight="1">
      <c r="A15" s="3"/>
      <c r="B15" s="95" t="s">
        <v>1</v>
      </c>
      <c r="C15" s="209">
        <v>0</v>
      </c>
      <c r="D15" s="210">
        <v>0</v>
      </c>
      <c r="E15" s="210">
        <v>0</v>
      </c>
      <c r="F15" s="210">
        <v>0</v>
      </c>
      <c r="G15" s="210">
        <v>0</v>
      </c>
      <c r="H15" s="210">
        <v>0</v>
      </c>
      <c r="I15" s="210">
        <v>0</v>
      </c>
      <c r="J15" s="210">
        <v>0</v>
      </c>
      <c r="K15" s="210">
        <v>0</v>
      </c>
      <c r="L15" s="210">
        <v>0</v>
      </c>
      <c r="M15" s="210">
        <v>0</v>
      </c>
      <c r="N15" s="210">
        <v>0</v>
      </c>
      <c r="O15" s="210">
        <v>0</v>
      </c>
      <c r="P15" s="210">
        <v>0</v>
      </c>
      <c r="Q15" s="210">
        <v>0</v>
      </c>
      <c r="R15" s="210">
        <v>0</v>
      </c>
      <c r="S15" s="210">
        <v>0</v>
      </c>
      <c r="T15" s="210">
        <v>0</v>
      </c>
      <c r="U15" s="210">
        <v>0</v>
      </c>
      <c r="V15" s="210">
        <v>0</v>
      </c>
      <c r="W15" s="210">
        <v>0</v>
      </c>
      <c r="X15" s="210">
        <v>0</v>
      </c>
      <c r="Y15" s="210">
        <v>0</v>
      </c>
      <c r="Z15" s="210">
        <v>0</v>
      </c>
      <c r="AA15" s="210">
        <v>0</v>
      </c>
      <c r="AB15" s="210">
        <v>0</v>
      </c>
      <c r="AC15" s="211">
        <v>0</v>
      </c>
      <c r="AD15"/>
      <c r="AE15"/>
      <c r="AF15"/>
    </row>
    <row r="16" spans="1:33" ht="15" customHeight="1">
      <c r="A16" s="3"/>
      <c r="B16" s="95" t="s">
        <v>7</v>
      </c>
      <c r="C16" s="209">
        <v>0</v>
      </c>
      <c r="D16" s="210">
        <v>0</v>
      </c>
      <c r="E16" s="210">
        <v>0</v>
      </c>
      <c r="F16" s="210">
        <v>0</v>
      </c>
      <c r="G16" s="210">
        <v>0</v>
      </c>
      <c r="H16" s="210">
        <v>0</v>
      </c>
      <c r="I16" s="210">
        <v>0</v>
      </c>
      <c r="J16" s="210">
        <v>0</v>
      </c>
      <c r="K16" s="210">
        <v>0</v>
      </c>
      <c r="L16" s="210">
        <v>0</v>
      </c>
      <c r="M16" s="210">
        <v>0</v>
      </c>
      <c r="N16" s="210">
        <v>0</v>
      </c>
      <c r="O16" s="210">
        <v>0</v>
      </c>
      <c r="P16" s="210">
        <v>0</v>
      </c>
      <c r="Q16" s="210">
        <v>0</v>
      </c>
      <c r="R16" s="210">
        <v>0</v>
      </c>
      <c r="S16" s="210">
        <v>0</v>
      </c>
      <c r="T16" s="210">
        <v>0</v>
      </c>
      <c r="U16" s="210">
        <v>0</v>
      </c>
      <c r="V16" s="210">
        <v>0</v>
      </c>
      <c r="W16" s="210">
        <v>0</v>
      </c>
      <c r="X16" s="210">
        <v>0</v>
      </c>
      <c r="Y16" s="210">
        <v>0</v>
      </c>
      <c r="Z16" s="210">
        <v>0</v>
      </c>
      <c r="AA16" s="210">
        <v>0</v>
      </c>
      <c r="AB16" s="210">
        <v>0</v>
      </c>
      <c r="AC16" s="211">
        <v>0</v>
      </c>
      <c r="AD16"/>
      <c r="AE16"/>
      <c r="AF16"/>
    </row>
    <row r="17" spans="1:32" ht="15" customHeight="1">
      <c r="A17" s="3"/>
      <c r="B17" s="95" t="s">
        <v>5</v>
      </c>
      <c r="C17" s="209">
        <v>0</v>
      </c>
      <c r="D17" s="210">
        <v>0</v>
      </c>
      <c r="E17" s="210">
        <v>0</v>
      </c>
      <c r="F17" s="210">
        <v>0</v>
      </c>
      <c r="G17" s="210">
        <v>0</v>
      </c>
      <c r="H17" s="210">
        <v>0</v>
      </c>
      <c r="I17" s="210">
        <v>0</v>
      </c>
      <c r="J17" s="210">
        <v>0</v>
      </c>
      <c r="K17" s="210">
        <v>0</v>
      </c>
      <c r="L17" s="210">
        <v>0</v>
      </c>
      <c r="M17" s="210">
        <v>0</v>
      </c>
      <c r="N17" s="210">
        <v>0</v>
      </c>
      <c r="O17" s="210">
        <v>0</v>
      </c>
      <c r="P17" s="210">
        <v>0</v>
      </c>
      <c r="Q17" s="210">
        <v>0</v>
      </c>
      <c r="R17" s="210">
        <v>0</v>
      </c>
      <c r="S17" s="210">
        <v>0</v>
      </c>
      <c r="T17" s="210">
        <v>0</v>
      </c>
      <c r="U17" s="210">
        <v>0</v>
      </c>
      <c r="V17" s="210">
        <v>0</v>
      </c>
      <c r="W17" s="210">
        <v>0</v>
      </c>
      <c r="X17" s="210">
        <v>0</v>
      </c>
      <c r="Y17" s="210">
        <v>0</v>
      </c>
      <c r="Z17" s="210">
        <v>0</v>
      </c>
      <c r="AA17" s="210">
        <v>0</v>
      </c>
      <c r="AB17" s="210">
        <v>0</v>
      </c>
      <c r="AC17" s="211">
        <v>0</v>
      </c>
      <c r="AD17"/>
      <c r="AE17"/>
      <c r="AF17"/>
    </row>
    <row r="18" spans="1:32" ht="15" customHeight="1">
      <c r="A18" s="3"/>
      <c r="B18" s="95" t="s">
        <v>4</v>
      </c>
      <c r="C18" s="209">
        <v>0</v>
      </c>
      <c r="D18" s="210">
        <v>0</v>
      </c>
      <c r="E18" s="210">
        <v>0</v>
      </c>
      <c r="F18" s="210">
        <v>0</v>
      </c>
      <c r="G18" s="210">
        <v>0</v>
      </c>
      <c r="H18" s="210">
        <v>0</v>
      </c>
      <c r="I18" s="210">
        <v>0</v>
      </c>
      <c r="J18" s="210">
        <v>0</v>
      </c>
      <c r="K18" s="210">
        <v>0</v>
      </c>
      <c r="L18" s="210">
        <v>0</v>
      </c>
      <c r="M18" s="210">
        <v>0</v>
      </c>
      <c r="N18" s="210">
        <v>0</v>
      </c>
      <c r="O18" s="210">
        <v>0</v>
      </c>
      <c r="P18" s="210">
        <v>0</v>
      </c>
      <c r="Q18" s="210">
        <v>0</v>
      </c>
      <c r="R18" s="210">
        <v>0</v>
      </c>
      <c r="S18" s="210">
        <v>0</v>
      </c>
      <c r="T18" s="210">
        <v>0</v>
      </c>
      <c r="U18" s="210">
        <v>0</v>
      </c>
      <c r="V18" s="210">
        <v>0</v>
      </c>
      <c r="W18" s="210">
        <v>0</v>
      </c>
      <c r="X18" s="210">
        <v>0</v>
      </c>
      <c r="Y18" s="210">
        <v>0</v>
      </c>
      <c r="Z18" s="210">
        <v>0</v>
      </c>
      <c r="AA18" s="210">
        <v>0</v>
      </c>
      <c r="AB18" s="210">
        <v>0</v>
      </c>
      <c r="AC18" s="211">
        <v>0</v>
      </c>
      <c r="AD18"/>
      <c r="AE18"/>
      <c r="AF18"/>
    </row>
    <row r="19" spans="1:32" ht="15" customHeight="1">
      <c r="A19" s="3"/>
      <c r="B19" s="95" t="s">
        <v>8</v>
      </c>
      <c r="C19" s="209">
        <v>0</v>
      </c>
      <c r="D19" s="210">
        <v>0</v>
      </c>
      <c r="E19" s="210">
        <v>0</v>
      </c>
      <c r="F19" s="210">
        <v>0</v>
      </c>
      <c r="G19" s="210">
        <v>0</v>
      </c>
      <c r="H19" s="210">
        <v>0</v>
      </c>
      <c r="I19" s="210">
        <v>0</v>
      </c>
      <c r="J19" s="210">
        <v>0</v>
      </c>
      <c r="K19" s="210">
        <v>0</v>
      </c>
      <c r="L19" s="210">
        <v>0</v>
      </c>
      <c r="M19" s="210">
        <v>0</v>
      </c>
      <c r="N19" s="210">
        <v>0</v>
      </c>
      <c r="O19" s="210">
        <v>0</v>
      </c>
      <c r="P19" s="210">
        <v>0</v>
      </c>
      <c r="Q19" s="210">
        <v>0</v>
      </c>
      <c r="R19" s="210">
        <v>0</v>
      </c>
      <c r="S19" s="210">
        <v>0</v>
      </c>
      <c r="T19" s="210">
        <v>0</v>
      </c>
      <c r="U19" s="210">
        <v>0</v>
      </c>
      <c r="V19" s="210">
        <v>0</v>
      </c>
      <c r="W19" s="210">
        <v>0</v>
      </c>
      <c r="X19" s="210">
        <v>0</v>
      </c>
      <c r="Y19" s="210">
        <v>0</v>
      </c>
      <c r="Z19" s="210">
        <v>0</v>
      </c>
      <c r="AA19" s="210">
        <v>0</v>
      </c>
      <c r="AB19" s="210">
        <v>0</v>
      </c>
      <c r="AC19" s="211">
        <v>0</v>
      </c>
      <c r="AD19"/>
      <c r="AE19"/>
      <c r="AF19"/>
    </row>
    <row r="20" spans="1:32" ht="15" customHeight="1">
      <c r="A20" s="3"/>
      <c r="B20" s="95" t="s">
        <v>3</v>
      </c>
      <c r="C20" s="209">
        <v>0</v>
      </c>
      <c r="D20" s="210">
        <v>0</v>
      </c>
      <c r="E20" s="210">
        <v>0</v>
      </c>
      <c r="F20" s="210">
        <v>0</v>
      </c>
      <c r="G20" s="210">
        <v>0</v>
      </c>
      <c r="H20" s="210">
        <v>0</v>
      </c>
      <c r="I20" s="210">
        <v>0</v>
      </c>
      <c r="J20" s="210">
        <v>0</v>
      </c>
      <c r="K20" s="210">
        <v>0</v>
      </c>
      <c r="L20" s="210">
        <v>0</v>
      </c>
      <c r="M20" s="210">
        <v>0</v>
      </c>
      <c r="N20" s="210">
        <v>0</v>
      </c>
      <c r="O20" s="210">
        <v>0</v>
      </c>
      <c r="P20" s="210">
        <v>0</v>
      </c>
      <c r="Q20" s="210">
        <v>0</v>
      </c>
      <c r="R20" s="210">
        <v>0</v>
      </c>
      <c r="S20" s="210">
        <v>0</v>
      </c>
      <c r="T20" s="210">
        <v>0</v>
      </c>
      <c r="U20" s="210">
        <v>0</v>
      </c>
      <c r="V20" s="210">
        <v>0</v>
      </c>
      <c r="W20" s="210">
        <v>0</v>
      </c>
      <c r="X20" s="210">
        <v>0</v>
      </c>
      <c r="Y20" s="210">
        <v>0</v>
      </c>
      <c r="Z20" s="210">
        <v>0</v>
      </c>
      <c r="AA20" s="210">
        <v>0</v>
      </c>
      <c r="AB20" s="210">
        <v>0</v>
      </c>
      <c r="AC20" s="211">
        <v>0</v>
      </c>
      <c r="AD20"/>
      <c r="AE20"/>
      <c r="AF20"/>
    </row>
    <row r="21" spans="1:32" ht="15" customHeight="1">
      <c r="A21" s="3"/>
      <c r="B21" s="95" t="s">
        <v>11</v>
      </c>
      <c r="C21" s="209">
        <v>0</v>
      </c>
      <c r="D21" s="210">
        <v>0</v>
      </c>
      <c r="E21" s="210">
        <v>0</v>
      </c>
      <c r="F21" s="210">
        <v>0</v>
      </c>
      <c r="G21" s="210">
        <v>0</v>
      </c>
      <c r="H21" s="210">
        <v>0</v>
      </c>
      <c r="I21" s="210">
        <v>0</v>
      </c>
      <c r="J21" s="210">
        <v>0</v>
      </c>
      <c r="K21" s="210">
        <v>0</v>
      </c>
      <c r="L21" s="210">
        <v>0</v>
      </c>
      <c r="M21" s="210">
        <v>0</v>
      </c>
      <c r="N21" s="210">
        <v>0</v>
      </c>
      <c r="O21" s="210">
        <v>0</v>
      </c>
      <c r="P21" s="210">
        <v>0</v>
      </c>
      <c r="Q21" s="210">
        <v>0</v>
      </c>
      <c r="R21" s="210">
        <v>0</v>
      </c>
      <c r="S21" s="210">
        <v>0</v>
      </c>
      <c r="T21" s="210">
        <v>0</v>
      </c>
      <c r="U21" s="210">
        <v>0</v>
      </c>
      <c r="V21" s="210">
        <v>0</v>
      </c>
      <c r="W21" s="210">
        <v>0</v>
      </c>
      <c r="X21" s="210">
        <v>0</v>
      </c>
      <c r="Y21" s="210">
        <v>0</v>
      </c>
      <c r="Z21" s="210">
        <v>0</v>
      </c>
      <c r="AA21" s="210">
        <v>0</v>
      </c>
      <c r="AB21" s="210">
        <v>0</v>
      </c>
      <c r="AC21" s="211">
        <v>0</v>
      </c>
      <c r="AD21"/>
      <c r="AE21"/>
      <c r="AF21"/>
    </row>
    <row r="22" spans="1:32" ht="15" customHeight="1">
      <c r="A22" s="3"/>
      <c r="B22" s="95" t="s">
        <v>103</v>
      </c>
      <c r="C22" s="209">
        <v>0</v>
      </c>
      <c r="D22" s="210">
        <v>0</v>
      </c>
      <c r="E22" s="210">
        <v>0</v>
      </c>
      <c r="F22" s="210">
        <v>0</v>
      </c>
      <c r="G22" s="210">
        <v>0</v>
      </c>
      <c r="H22" s="210">
        <v>0</v>
      </c>
      <c r="I22" s="210">
        <v>0</v>
      </c>
      <c r="J22" s="210">
        <v>0</v>
      </c>
      <c r="K22" s="210">
        <v>0</v>
      </c>
      <c r="L22" s="210">
        <v>0</v>
      </c>
      <c r="M22" s="210">
        <v>0</v>
      </c>
      <c r="N22" s="210">
        <v>0</v>
      </c>
      <c r="O22" s="210">
        <v>0</v>
      </c>
      <c r="P22" s="210">
        <v>0</v>
      </c>
      <c r="Q22" s="210">
        <v>0</v>
      </c>
      <c r="R22" s="210">
        <v>0</v>
      </c>
      <c r="S22" s="210">
        <v>0</v>
      </c>
      <c r="T22" s="210">
        <v>0</v>
      </c>
      <c r="U22" s="210">
        <v>0</v>
      </c>
      <c r="V22" s="210">
        <v>0</v>
      </c>
      <c r="W22" s="210">
        <v>0</v>
      </c>
      <c r="X22" s="210">
        <v>0</v>
      </c>
      <c r="Y22" s="210">
        <v>0</v>
      </c>
      <c r="Z22" s="210">
        <v>0</v>
      </c>
      <c r="AA22" s="210">
        <v>0</v>
      </c>
      <c r="AB22" s="210">
        <v>0</v>
      </c>
      <c r="AC22" s="211">
        <v>0</v>
      </c>
      <c r="AD22"/>
      <c r="AE22"/>
      <c r="AF22"/>
    </row>
    <row r="23" spans="1:32" ht="15" customHeight="1">
      <c r="A23" s="3"/>
      <c r="B23" s="95" t="s">
        <v>2</v>
      </c>
      <c r="C23" s="209">
        <v>0</v>
      </c>
      <c r="D23" s="210">
        <v>0</v>
      </c>
      <c r="E23" s="210">
        <v>0</v>
      </c>
      <c r="F23" s="210">
        <v>0</v>
      </c>
      <c r="G23" s="210">
        <v>0</v>
      </c>
      <c r="H23" s="210">
        <v>0</v>
      </c>
      <c r="I23" s="210">
        <v>0</v>
      </c>
      <c r="J23" s="210">
        <v>0</v>
      </c>
      <c r="K23" s="210">
        <v>0</v>
      </c>
      <c r="L23" s="210">
        <v>0</v>
      </c>
      <c r="M23" s="210">
        <v>0</v>
      </c>
      <c r="N23" s="210">
        <v>0</v>
      </c>
      <c r="O23" s="210">
        <v>0</v>
      </c>
      <c r="P23" s="210">
        <v>0</v>
      </c>
      <c r="Q23" s="210">
        <v>0</v>
      </c>
      <c r="R23" s="210">
        <v>0</v>
      </c>
      <c r="S23" s="210">
        <v>0</v>
      </c>
      <c r="T23" s="210">
        <v>0</v>
      </c>
      <c r="U23" s="210">
        <v>0</v>
      </c>
      <c r="V23" s="210">
        <v>0</v>
      </c>
      <c r="W23" s="210">
        <v>0</v>
      </c>
      <c r="X23" s="210">
        <v>0</v>
      </c>
      <c r="Y23" s="210">
        <v>0</v>
      </c>
      <c r="Z23" s="210">
        <v>0</v>
      </c>
      <c r="AA23" s="210">
        <v>0</v>
      </c>
      <c r="AB23" s="210">
        <v>0</v>
      </c>
      <c r="AC23" s="211">
        <v>0</v>
      </c>
      <c r="AD23"/>
      <c r="AE23"/>
      <c r="AF23"/>
    </row>
    <row r="24" spans="1:32" ht="15" customHeight="1">
      <c r="A24" s="3"/>
      <c r="B24" s="95" t="s">
        <v>9</v>
      </c>
      <c r="C24" s="209">
        <v>0</v>
      </c>
      <c r="D24" s="210">
        <v>0</v>
      </c>
      <c r="E24" s="210">
        <v>0</v>
      </c>
      <c r="F24" s="210">
        <v>0</v>
      </c>
      <c r="G24" s="210">
        <v>0</v>
      </c>
      <c r="H24" s="210">
        <v>0</v>
      </c>
      <c r="I24" s="210">
        <v>0</v>
      </c>
      <c r="J24" s="210">
        <v>0</v>
      </c>
      <c r="K24" s="210">
        <v>0</v>
      </c>
      <c r="L24" s="210">
        <v>0</v>
      </c>
      <c r="M24" s="210">
        <v>0</v>
      </c>
      <c r="N24" s="210">
        <v>0</v>
      </c>
      <c r="O24" s="210">
        <v>0</v>
      </c>
      <c r="P24" s="210">
        <v>0</v>
      </c>
      <c r="Q24" s="210">
        <v>0</v>
      </c>
      <c r="R24" s="210">
        <v>0</v>
      </c>
      <c r="S24" s="210">
        <v>0</v>
      </c>
      <c r="T24" s="210">
        <v>0</v>
      </c>
      <c r="U24" s="210">
        <v>0</v>
      </c>
      <c r="V24" s="210">
        <v>0</v>
      </c>
      <c r="W24" s="210">
        <v>0</v>
      </c>
      <c r="X24" s="210">
        <v>0</v>
      </c>
      <c r="Y24" s="210">
        <v>0</v>
      </c>
      <c r="Z24" s="210">
        <v>0</v>
      </c>
      <c r="AA24" s="210">
        <v>0</v>
      </c>
      <c r="AB24" s="210">
        <v>0</v>
      </c>
      <c r="AC24" s="211">
        <v>0</v>
      </c>
      <c r="AD24"/>
      <c r="AE24"/>
      <c r="AF24"/>
    </row>
    <row r="25" spans="1:32" ht="15" customHeight="1">
      <c r="A25" s="3"/>
      <c r="B25" s="95" t="s">
        <v>104</v>
      </c>
      <c r="C25" s="209">
        <v>0</v>
      </c>
      <c r="D25" s="210">
        <v>0</v>
      </c>
      <c r="E25" s="210">
        <v>0</v>
      </c>
      <c r="F25" s="210">
        <v>0</v>
      </c>
      <c r="G25" s="210">
        <v>0</v>
      </c>
      <c r="H25" s="210">
        <v>0</v>
      </c>
      <c r="I25" s="210">
        <v>0</v>
      </c>
      <c r="J25" s="210">
        <v>0</v>
      </c>
      <c r="K25" s="210">
        <v>0</v>
      </c>
      <c r="L25" s="210">
        <v>0</v>
      </c>
      <c r="M25" s="210">
        <v>0</v>
      </c>
      <c r="N25" s="210">
        <v>0</v>
      </c>
      <c r="O25" s="210">
        <v>0</v>
      </c>
      <c r="P25" s="210">
        <v>0</v>
      </c>
      <c r="Q25" s="210">
        <v>0</v>
      </c>
      <c r="R25" s="210">
        <v>0</v>
      </c>
      <c r="S25" s="210">
        <v>0</v>
      </c>
      <c r="T25" s="210">
        <v>0</v>
      </c>
      <c r="U25" s="210">
        <v>0</v>
      </c>
      <c r="V25" s="210">
        <v>0</v>
      </c>
      <c r="W25" s="210">
        <v>0</v>
      </c>
      <c r="X25" s="210">
        <v>0</v>
      </c>
      <c r="Y25" s="210">
        <v>0</v>
      </c>
      <c r="Z25" s="210">
        <v>0</v>
      </c>
      <c r="AA25" s="210">
        <v>0</v>
      </c>
      <c r="AB25" s="210">
        <v>0</v>
      </c>
      <c r="AC25" s="211">
        <v>0</v>
      </c>
      <c r="AD25"/>
      <c r="AE25"/>
      <c r="AF25"/>
    </row>
    <row r="26" spans="1:32" ht="15" customHeight="1">
      <c r="A26" s="3"/>
      <c r="B26" s="95" t="s">
        <v>6</v>
      </c>
      <c r="C26" s="209">
        <v>0</v>
      </c>
      <c r="D26" s="210">
        <v>0</v>
      </c>
      <c r="E26" s="210">
        <v>0</v>
      </c>
      <c r="F26" s="210">
        <v>0</v>
      </c>
      <c r="G26" s="210">
        <v>0</v>
      </c>
      <c r="H26" s="210">
        <v>0</v>
      </c>
      <c r="I26" s="210">
        <v>0</v>
      </c>
      <c r="J26" s="210">
        <v>0</v>
      </c>
      <c r="K26" s="210">
        <v>0</v>
      </c>
      <c r="L26" s="210">
        <v>0</v>
      </c>
      <c r="M26" s="210">
        <v>0</v>
      </c>
      <c r="N26" s="210">
        <v>0</v>
      </c>
      <c r="O26" s="210">
        <v>0</v>
      </c>
      <c r="P26" s="210">
        <v>0</v>
      </c>
      <c r="Q26" s="210">
        <v>0</v>
      </c>
      <c r="R26" s="210">
        <v>0</v>
      </c>
      <c r="S26" s="210">
        <v>0</v>
      </c>
      <c r="T26" s="210">
        <v>0</v>
      </c>
      <c r="U26" s="210">
        <v>0</v>
      </c>
      <c r="V26" s="210">
        <v>0</v>
      </c>
      <c r="W26" s="210">
        <v>0</v>
      </c>
      <c r="X26" s="210">
        <v>0</v>
      </c>
      <c r="Y26" s="210">
        <v>0</v>
      </c>
      <c r="Z26" s="210">
        <v>0</v>
      </c>
      <c r="AA26" s="210">
        <v>0</v>
      </c>
      <c r="AB26" s="210">
        <v>0</v>
      </c>
      <c r="AC26" s="211">
        <v>0</v>
      </c>
      <c r="AD26"/>
      <c r="AE26"/>
      <c r="AF26"/>
    </row>
    <row r="27" spans="1:32" ht="15" customHeight="1">
      <c r="A27" s="3"/>
      <c r="B27" s="95" t="s">
        <v>10</v>
      </c>
      <c r="C27" s="209">
        <v>0</v>
      </c>
      <c r="D27" s="210">
        <v>0</v>
      </c>
      <c r="E27" s="210">
        <v>0</v>
      </c>
      <c r="F27" s="210">
        <v>0</v>
      </c>
      <c r="G27" s="210">
        <v>0</v>
      </c>
      <c r="H27" s="210">
        <v>0</v>
      </c>
      <c r="I27" s="210">
        <v>0</v>
      </c>
      <c r="J27" s="210">
        <v>0</v>
      </c>
      <c r="K27" s="210">
        <v>0</v>
      </c>
      <c r="L27" s="210">
        <v>0</v>
      </c>
      <c r="M27" s="210">
        <v>0</v>
      </c>
      <c r="N27" s="210">
        <v>0</v>
      </c>
      <c r="O27" s="210">
        <v>0</v>
      </c>
      <c r="P27" s="210">
        <v>0</v>
      </c>
      <c r="Q27" s="210">
        <v>0</v>
      </c>
      <c r="R27" s="210">
        <v>0</v>
      </c>
      <c r="S27" s="210">
        <v>0</v>
      </c>
      <c r="T27" s="210">
        <v>0</v>
      </c>
      <c r="U27" s="210">
        <v>0</v>
      </c>
      <c r="V27" s="210">
        <v>0</v>
      </c>
      <c r="W27" s="210">
        <v>0</v>
      </c>
      <c r="X27" s="210">
        <v>0</v>
      </c>
      <c r="Y27" s="210">
        <v>0</v>
      </c>
      <c r="Z27" s="210">
        <v>0</v>
      </c>
      <c r="AA27" s="210">
        <v>0</v>
      </c>
      <c r="AB27" s="210">
        <v>0</v>
      </c>
      <c r="AC27" s="211">
        <v>0</v>
      </c>
      <c r="AD27"/>
      <c r="AE27"/>
      <c r="AF27"/>
    </row>
    <row r="28" spans="1:32" s="47" customFormat="1" ht="15" customHeight="1">
      <c r="A28" s="3"/>
      <c r="B28" s="95" t="s">
        <v>44</v>
      </c>
      <c r="C28" s="209">
        <v>0</v>
      </c>
      <c r="D28" s="210">
        <v>0</v>
      </c>
      <c r="E28" s="210">
        <v>0</v>
      </c>
      <c r="F28" s="210">
        <v>0</v>
      </c>
      <c r="G28" s="210">
        <v>0</v>
      </c>
      <c r="H28" s="210">
        <v>0</v>
      </c>
      <c r="I28" s="210">
        <v>0</v>
      </c>
      <c r="J28" s="210">
        <v>0</v>
      </c>
      <c r="K28" s="210">
        <v>0</v>
      </c>
      <c r="L28" s="210">
        <v>0</v>
      </c>
      <c r="M28" s="210">
        <v>0</v>
      </c>
      <c r="N28" s="210">
        <v>0</v>
      </c>
      <c r="O28" s="210">
        <v>0</v>
      </c>
      <c r="P28" s="210">
        <v>0</v>
      </c>
      <c r="Q28" s="210">
        <v>0</v>
      </c>
      <c r="R28" s="210">
        <v>0</v>
      </c>
      <c r="S28" s="210">
        <v>0</v>
      </c>
      <c r="T28" s="210">
        <v>0</v>
      </c>
      <c r="U28" s="210">
        <v>0</v>
      </c>
      <c r="V28" s="210">
        <v>0</v>
      </c>
      <c r="W28" s="210">
        <v>0</v>
      </c>
      <c r="X28" s="210">
        <v>0</v>
      </c>
      <c r="Y28" s="210">
        <v>0</v>
      </c>
      <c r="Z28" s="210">
        <v>0</v>
      </c>
      <c r="AA28" s="210">
        <v>0</v>
      </c>
      <c r="AB28" s="210">
        <v>0</v>
      </c>
      <c r="AC28" s="211">
        <v>0</v>
      </c>
      <c r="AD28"/>
      <c r="AE28"/>
      <c r="AF28"/>
    </row>
    <row r="29" spans="1:32" s="47" customFormat="1" ht="15" customHeight="1">
      <c r="A29" s="3"/>
      <c r="B29" s="95" t="s">
        <v>110</v>
      </c>
      <c r="C29" s="209">
        <v>0</v>
      </c>
      <c r="D29" s="210">
        <v>0</v>
      </c>
      <c r="E29" s="210">
        <v>0</v>
      </c>
      <c r="F29" s="210">
        <v>0</v>
      </c>
      <c r="G29" s="210">
        <v>0</v>
      </c>
      <c r="H29" s="210">
        <v>0</v>
      </c>
      <c r="I29" s="210">
        <v>0</v>
      </c>
      <c r="J29" s="210">
        <v>0</v>
      </c>
      <c r="K29" s="210">
        <v>0</v>
      </c>
      <c r="L29" s="210">
        <v>0</v>
      </c>
      <c r="M29" s="210">
        <v>0</v>
      </c>
      <c r="N29" s="210">
        <v>0</v>
      </c>
      <c r="O29" s="210">
        <v>0</v>
      </c>
      <c r="P29" s="210">
        <v>0</v>
      </c>
      <c r="Q29" s="210">
        <v>0</v>
      </c>
      <c r="R29" s="210">
        <v>0</v>
      </c>
      <c r="S29" s="210">
        <v>0</v>
      </c>
      <c r="T29" s="210">
        <v>0</v>
      </c>
      <c r="U29" s="210">
        <v>0</v>
      </c>
      <c r="V29" s="210">
        <v>0</v>
      </c>
      <c r="W29" s="210">
        <v>0</v>
      </c>
      <c r="X29" s="210">
        <v>0</v>
      </c>
      <c r="Y29" s="210">
        <v>0</v>
      </c>
      <c r="Z29" s="210">
        <v>0</v>
      </c>
      <c r="AA29" s="210">
        <v>0</v>
      </c>
      <c r="AB29" s="210">
        <v>0</v>
      </c>
      <c r="AC29" s="211">
        <v>2500000</v>
      </c>
      <c r="AD29"/>
      <c r="AE29"/>
      <c r="AF29"/>
    </row>
    <row r="30" spans="1:32" ht="15" customHeight="1">
      <c r="A30" s="3"/>
      <c r="B30" s="62" t="s">
        <v>112</v>
      </c>
      <c r="C30" s="215">
        <v>0</v>
      </c>
      <c r="D30" s="216">
        <v>2750000</v>
      </c>
      <c r="E30" s="216">
        <v>2805000</v>
      </c>
      <c r="F30" s="216">
        <v>2861100</v>
      </c>
      <c r="G30" s="216">
        <v>2918322</v>
      </c>
      <c r="H30" s="216">
        <v>2976688.44</v>
      </c>
      <c r="I30" s="216">
        <v>3036222.2088000001</v>
      </c>
      <c r="J30" s="216">
        <v>3096946.6529760002</v>
      </c>
      <c r="K30" s="216">
        <v>3158885.5860355203</v>
      </c>
      <c r="L30" s="216">
        <v>3222063.2977562309</v>
      </c>
      <c r="M30" s="216">
        <v>3286504.5637113554</v>
      </c>
      <c r="N30" s="216">
        <v>3352234.6549855825</v>
      </c>
      <c r="O30" s="216">
        <v>3419279.3480852945</v>
      </c>
      <c r="P30" s="216">
        <v>3487664.9350470002</v>
      </c>
      <c r="Q30" s="216">
        <v>3557418.23374794</v>
      </c>
      <c r="R30" s="216">
        <v>3628566.5984228989</v>
      </c>
      <c r="S30" s="216">
        <v>3701137.9303913573</v>
      </c>
      <c r="T30" s="216">
        <v>3775160.6889991844</v>
      </c>
      <c r="U30" s="216">
        <v>3850663.9027791684</v>
      </c>
      <c r="V30" s="216">
        <v>3927677.180834752</v>
      </c>
      <c r="W30" s="216">
        <v>4006230.7244514469</v>
      </c>
      <c r="X30" s="216">
        <v>4086355.3389404761</v>
      </c>
      <c r="Y30" s="216">
        <v>4168082.4457192859</v>
      </c>
      <c r="Z30" s="216">
        <v>4251444.0946336715</v>
      </c>
      <c r="AA30" s="216">
        <v>4336472.9765263451</v>
      </c>
      <c r="AB30" s="216">
        <v>4423202.4360568719</v>
      </c>
      <c r="AC30" s="217">
        <v>2500000</v>
      </c>
      <c r="AD30"/>
      <c r="AE30"/>
      <c r="AF30"/>
    </row>
    <row r="31" spans="1:32" ht="15" customHeight="1" thickBot="1">
      <c r="A31" s="3"/>
      <c r="B31" s="61" t="s">
        <v>113</v>
      </c>
      <c r="C31" s="218">
        <v>0</v>
      </c>
      <c r="D31" s="219">
        <v>3828601.836472</v>
      </c>
      <c r="E31" s="219">
        <v>3905173.8732014392</v>
      </c>
      <c r="F31" s="219">
        <v>3983277.3506654687</v>
      </c>
      <c r="G31" s="219">
        <v>4062942.8976787776</v>
      </c>
      <c r="H31" s="219">
        <v>4144201.7556323535</v>
      </c>
      <c r="I31" s="219">
        <v>4227085.7907450013</v>
      </c>
      <c r="J31" s="219">
        <v>4311627.5065599009</v>
      </c>
      <c r="K31" s="219">
        <v>4397860.056691099</v>
      </c>
      <c r="L31" s="219">
        <v>4485817.257824922</v>
      </c>
      <c r="M31" s="219">
        <v>4575533.6029814202</v>
      </c>
      <c r="N31" s="219">
        <v>4667044.2750410493</v>
      </c>
      <c r="O31" s="219">
        <v>4760385.1605418688</v>
      </c>
      <c r="P31" s="219">
        <v>4855592.863752706</v>
      </c>
      <c r="Q31" s="219">
        <v>4952704.7210277598</v>
      </c>
      <c r="R31" s="219">
        <v>5051758.8154483167</v>
      </c>
      <c r="S31" s="219">
        <v>5152793.9917572821</v>
      </c>
      <c r="T31" s="219">
        <v>5255849.8715924276</v>
      </c>
      <c r="U31" s="219">
        <v>5360966.8690242777</v>
      </c>
      <c r="V31" s="219">
        <v>5468186.2064047642</v>
      </c>
      <c r="W31" s="219">
        <v>5577549.9305328578</v>
      </c>
      <c r="X31" s="219">
        <v>5689100.9291435154</v>
      </c>
      <c r="Y31" s="219">
        <v>5802882.9477263866</v>
      </c>
      <c r="Z31" s="219">
        <v>5918940.6066809138</v>
      </c>
      <c r="AA31" s="219">
        <v>6037319.4188145315</v>
      </c>
      <c r="AB31" s="219">
        <v>6158065.8071908234</v>
      </c>
      <c r="AC31" s="220">
        <v>-1500000</v>
      </c>
      <c r="AD31"/>
      <c r="AE31"/>
      <c r="AF31"/>
    </row>
  </sheetData>
  <pageMargins left="0.7" right="0.7" top="0.75" bottom="0.75" header="0.3" footer="0.3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23"/>
  <sheetViews>
    <sheetView showGridLines="0" workbookViewId="0">
      <pane xSplit="2" topLeftCell="C1" activePane="topRight" state="frozen"/>
      <selection pane="topRight" activeCell="C4" sqref="C4:AC20"/>
    </sheetView>
  </sheetViews>
  <sheetFormatPr defaultColWidth="11.44140625" defaultRowHeight="14.4"/>
  <cols>
    <col min="1" max="1" width="8.6640625" customWidth="1"/>
    <col min="2" max="2" width="25.88671875" bestFit="1" customWidth="1"/>
    <col min="3" max="5" width="14.6640625" customWidth="1"/>
    <col min="6" max="33" width="12.6640625" customWidth="1"/>
  </cols>
  <sheetData>
    <row r="1" spans="1:31" s="36" customFormat="1" ht="15" customHeight="1"/>
    <row r="2" spans="1:31" s="36" customFormat="1" ht="15" customHeight="1" thickBot="1"/>
    <row r="3" spans="1:31" ht="21" thickBot="1">
      <c r="B3" s="86" t="s">
        <v>228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50"/>
    </row>
    <row r="4" spans="1:31" ht="15" customHeight="1">
      <c r="B4" s="57" t="s">
        <v>15</v>
      </c>
      <c r="C4" s="130">
        <v>0</v>
      </c>
      <c r="D4" s="131">
        <v>1</v>
      </c>
      <c r="E4" s="131">
        <v>2</v>
      </c>
      <c r="F4" s="131">
        <v>3</v>
      </c>
      <c r="G4" s="131">
        <v>4</v>
      </c>
      <c r="H4" s="131">
        <v>5</v>
      </c>
      <c r="I4" s="131">
        <v>6</v>
      </c>
      <c r="J4" s="131">
        <v>7</v>
      </c>
      <c r="K4" s="131">
        <v>8</v>
      </c>
      <c r="L4" s="131">
        <v>9</v>
      </c>
      <c r="M4" s="131">
        <v>10</v>
      </c>
      <c r="N4" s="131">
        <v>11</v>
      </c>
      <c r="O4" s="131">
        <v>12</v>
      </c>
      <c r="P4" s="131">
        <v>13</v>
      </c>
      <c r="Q4" s="131">
        <v>14</v>
      </c>
      <c r="R4" s="131">
        <v>15</v>
      </c>
      <c r="S4" s="131">
        <v>16</v>
      </c>
      <c r="T4" s="131">
        <v>17</v>
      </c>
      <c r="U4" s="131">
        <v>18</v>
      </c>
      <c r="V4" s="131">
        <v>19</v>
      </c>
      <c r="W4" s="131">
        <v>20</v>
      </c>
      <c r="X4" s="131">
        <v>21</v>
      </c>
      <c r="Y4" s="131">
        <v>22</v>
      </c>
      <c r="Z4" s="131">
        <v>23</v>
      </c>
      <c r="AA4" s="131">
        <v>24</v>
      </c>
      <c r="AB4" s="131">
        <v>25</v>
      </c>
      <c r="AC4" s="132">
        <v>26</v>
      </c>
    </row>
    <row r="5" spans="1:31" ht="15" customHeight="1">
      <c r="B5" s="59" t="s">
        <v>35</v>
      </c>
      <c r="C5" s="77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78"/>
    </row>
    <row r="6" spans="1:31" ht="15" customHeight="1">
      <c r="B6" s="98" t="s">
        <v>21</v>
      </c>
      <c r="C6" s="221">
        <v>0</v>
      </c>
      <c r="D6" s="222">
        <v>0</v>
      </c>
      <c r="E6" s="222">
        <v>0</v>
      </c>
      <c r="F6" s="222">
        <v>0</v>
      </c>
      <c r="G6" s="222">
        <v>0</v>
      </c>
      <c r="H6" s="222">
        <v>0</v>
      </c>
      <c r="I6" s="222">
        <v>0</v>
      </c>
      <c r="J6" s="222">
        <v>0</v>
      </c>
      <c r="K6" s="222">
        <v>0</v>
      </c>
      <c r="L6" s="222">
        <v>0</v>
      </c>
      <c r="M6" s="222">
        <v>0</v>
      </c>
      <c r="N6" s="222">
        <v>0</v>
      </c>
      <c r="O6" s="222">
        <v>0</v>
      </c>
      <c r="P6" s="222">
        <v>0</v>
      </c>
      <c r="Q6" s="222">
        <v>0</v>
      </c>
      <c r="R6" s="222">
        <v>0</v>
      </c>
      <c r="S6" s="222">
        <v>0</v>
      </c>
      <c r="T6" s="222">
        <v>0</v>
      </c>
      <c r="U6" s="222">
        <v>0</v>
      </c>
      <c r="V6" s="222">
        <v>0</v>
      </c>
      <c r="W6" s="222">
        <v>0</v>
      </c>
      <c r="X6" s="222">
        <v>0</v>
      </c>
      <c r="Y6" s="222">
        <v>0</v>
      </c>
      <c r="Z6" s="222">
        <v>0</v>
      </c>
      <c r="AA6" s="222">
        <v>0</v>
      </c>
      <c r="AB6" s="222">
        <v>0</v>
      </c>
      <c r="AC6" s="223">
        <v>0</v>
      </c>
    </row>
    <row r="7" spans="1:31" ht="15" customHeight="1">
      <c r="B7" s="98" t="s">
        <v>22</v>
      </c>
      <c r="C7" s="221">
        <v>0</v>
      </c>
      <c r="D7" s="222">
        <v>0</v>
      </c>
      <c r="E7" s="222">
        <v>0</v>
      </c>
      <c r="F7" s="222">
        <v>0</v>
      </c>
      <c r="G7" s="222">
        <v>0</v>
      </c>
      <c r="H7" s="222">
        <v>0</v>
      </c>
      <c r="I7" s="222">
        <v>0</v>
      </c>
      <c r="J7" s="222">
        <v>0</v>
      </c>
      <c r="K7" s="222">
        <v>0</v>
      </c>
      <c r="L7" s="222">
        <v>0</v>
      </c>
      <c r="M7" s="222">
        <v>0</v>
      </c>
      <c r="N7" s="222">
        <v>0</v>
      </c>
      <c r="O7" s="222">
        <v>0</v>
      </c>
      <c r="P7" s="222">
        <v>0</v>
      </c>
      <c r="Q7" s="222">
        <v>0</v>
      </c>
      <c r="R7" s="222">
        <v>0</v>
      </c>
      <c r="S7" s="222">
        <v>0</v>
      </c>
      <c r="T7" s="222">
        <v>0</v>
      </c>
      <c r="U7" s="222">
        <v>0</v>
      </c>
      <c r="V7" s="222">
        <v>0</v>
      </c>
      <c r="W7" s="222">
        <v>0</v>
      </c>
      <c r="X7" s="222">
        <v>0</v>
      </c>
      <c r="Y7" s="222">
        <v>0</v>
      </c>
      <c r="Z7" s="222">
        <v>0</v>
      </c>
      <c r="AA7" s="222">
        <v>0</v>
      </c>
      <c r="AB7" s="222">
        <v>0</v>
      </c>
      <c r="AC7" s="223">
        <v>0</v>
      </c>
    </row>
    <row r="8" spans="1:31" ht="15" customHeight="1">
      <c r="B8" s="98" t="s">
        <v>23</v>
      </c>
      <c r="C8" s="221">
        <v>0</v>
      </c>
      <c r="D8" s="222">
        <v>0</v>
      </c>
      <c r="E8" s="222">
        <v>0</v>
      </c>
      <c r="F8" s="222">
        <v>0</v>
      </c>
      <c r="G8" s="222">
        <v>0</v>
      </c>
      <c r="H8" s="222">
        <v>0</v>
      </c>
      <c r="I8" s="222">
        <v>0</v>
      </c>
      <c r="J8" s="222">
        <v>0</v>
      </c>
      <c r="K8" s="222">
        <v>0</v>
      </c>
      <c r="L8" s="222">
        <v>0</v>
      </c>
      <c r="M8" s="222">
        <v>0</v>
      </c>
      <c r="N8" s="222">
        <v>0</v>
      </c>
      <c r="O8" s="222">
        <v>0</v>
      </c>
      <c r="P8" s="222">
        <v>0</v>
      </c>
      <c r="Q8" s="222">
        <v>0</v>
      </c>
      <c r="R8" s="222">
        <v>0</v>
      </c>
      <c r="S8" s="222">
        <v>0</v>
      </c>
      <c r="T8" s="222">
        <v>0</v>
      </c>
      <c r="U8" s="222">
        <v>0</v>
      </c>
      <c r="V8" s="222">
        <v>0</v>
      </c>
      <c r="W8" s="222">
        <v>0</v>
      </c>
      <c r="X8" s="222">
        <v>0</v>
      </c>
      <c r="Y8" s="222">
        <v>0</v>
      </c>
      <c r="Z8" s="222">
        <v>0</v>
      </c>
      <c r="AA8" s="222">
        <v>0</v>
      </c>
      <c r="AB8" s="222">
        <v>0</v>
      </c>
      <c r="AC8" s="223">
        <v>0</v>
      </c>
    </row>
    <row r="9" spans="1:31" ht="15" customHeight="1">
      <c r="B9" s="59" t="s">
        <v>24</v>
      </c>
      <c r="C9" s="224">
        <v>0</v>
      </c>
      <c r="D9" s="225">
        <v>0</v>
      </c>
      <c r="E9" s="225">
        <v>0</v>
      </c>
      <c r="F9" s="225">
        <v>0</v>
      </c>
      <c r="G9" s="225">
        <v>0</v>
      </c>
      <c r="H9" s="225">
        <v>0</v>
      </c>
      <c r="I9" s="225">
        <v>0</v>
      </c>
      <c r="J9" s="225">
        <v>0</v>
      </c>
      <c r="K9" s="225">
        <v>0</v>
      </c>
      <c r="L9" s="225">
        <v>0</v>
      </c>
      <c r="M9" s="225">
        <v>0</v>
      </c>
      <c r="N9" s="225">
        <v>0</v>
      </c>
      <c r="O9" s="225">
        <v>0</v>
      </c>
      <c r="P9" s="225">
        <v>0</v>
      </c>
      <c r="Q9" s="225">
        <v>0</v>
      </c>
      <c r="R9" s="225">
        <v>0</v>
      </c>
      <c r="S9" s="225">
        <v>0</v>
      </c>
      <c r="T9" s="225">
        <v>0</v>
      </c>
      <c r="U9" s="225">
        <v>0</v>
      </c>
      <c r="V9" s="225">
        <v>0</v>
      </c>
      <c r="W9" s="225">
        <v>0</v>
      </c>
      <c r="X9" s="225">
        <v>0</v>
      </c>
      <c r="Y9" s="225">
        <v>0</v>
      </c>
      <c r="Z9" s="225">
        <v>0</v>
      </c>
      <c r="AA9" s="225">
        <v>0</v>
      </c>
      <c r="AB9" s="225">
        <v>0</v>
      </c>
      <c r="AC9" s="226">
        <v>0</v>
      </c>
    </row>
    <row r="10" spans="1:31" ht="15" customHeight="1">
      <c r="B10" s="59" t="s">
        <v>106</v>
      </c>
      <c r="C10" s="82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83"/>
    </row>
    <row r="11" spans="1:31" ht="15" customHeight="1">
      <c r="B11" s="98" t="s">
        <v>21</v>
      </c>
      <c r="C11" s="221">
        <v>26728800</v>
      </c>
      <c r="D11" s="222">
        <v>26728800</v>
      </c>
      <c r="E11" s="222">
        <v>26728800</v>
      </c>
      <c r="F11" s="222">
        <v>23758933.333333332</v>
      </c>
      <c r="G11" s="222">
        <v>20789066.666666664</v>
      </c>
      <c r="H11" s="222">
        <v>17819199.999999996</v>
      </c>
      <c r="I11" s="222">
        <v>14849333.33333333</v>
      </c>
      <c r="J11" s="222">
        <v>11879466.666666664</v>
      </c>
      <c r="K11" s="222">
        <v>8909599.9999999981</v>
      </c>
      <c r="L11" s="222">
        <v>5939733.3333333321</v>
      </c>
      <c r="M11" s="222">
        <v>2969866.6666666656</v>
      </c>
      <c r="N11" s="222">
        <v>-9.3132257461547852E-10</v>
      </c>
      <c r="O11" s="222">
        <v>-9.3132257461547852E-10</v>
      </c>
      <c r="P11" s="222">
        <v>-9.3132257461547852E-10</v>
      </c>
      <c r="Q11" s="222">
        <v>-9.3132257461547852E-10</v>
      </c>
      <c r="R11" s="222">
        <v>-9.3132257461547852E-10</v>
      </c>
      <c r="S11" s="222">
        <v>-9.3132257461547852E-10</v>
      </c>
      <c r="T11" s="222">
        <v>-9.3132257461547852E-10</v>
      </c>
      <c r="U11" s="222">
        <v>-9.3132257461547852E-10</v>
      </c>
      <c r="V11" s="222">
        <v>-9.3132257461547852E-10</v>
      </c>
      <c r="W11" s="222">
        <v>-9.3132257461547852E-10</v>
      </c>
      <c r="X11" s="222">
        <v>-9.3132257461547852E-10</v>
      </c>
      <c r="Y11" s="222">
        <v>-9.3132257461547852E-10</v>
      </c>
      <c r="Z11" s="222">
        <v>-9.3132257461547852E-10</v>
      </c>
      <c r="AA11" s="222">
        <v>-9.3132257461547852E-10</v>
      </c>
      <c r="AB11" s="222">
        <v>-9.3132257461547852E-10</v>
      </c>
      <c r="AC11" s="223">
        <v>-9.3132257461547852E-10</v>
      </c>
    </row>
    <row r="12" spans="1:31" ht="15" customHeight="1">
      <c r="A12" s="29"/>
      <c r="B12" s="98" t="s">
        <v>22</v>
      </c>
      <c r="C12" s="221">
        <v>0</v>
      </c>
      <c r="D12" s="222">
        <v>1069152</v>
      </c>
      <c r="E12" s="222">
        <v>1069152</v>
      </c>
      <c r="F12" s="222">
        <v>950357.33333333326</v>
      </c>
      <c r="G12" s="222">
        <v>831562.66666666663</v>
      </c>
      <c r="H12" s="222">
        <v>712767.99999999988</v>
      </c>
      <c r="I12" s="222">
        <v>593973.33333333326</v>
      </c>
      <c r="J12" s="222">
        <v>475178.66666666657</v>
      </c>
      <c r="K12" s="222">
        <v>356383.99999999994</v>
      </c>
      <c r="L12" s="222">
        <v>237589.33333333328</v>
      </c>
      <c r="M12" s="222">
        <v>118794.66666666663</v>
      </c>
      <c r="N12" s="222">
        <v>-3.7252902984619141E-11</v>
      </c>
      <c r="O12" s="222">
        <v>-3.7252902984619141E-11</v>
      </c>
      <c r="P12" s="222">
        <v>-3.7252902984619141E-11</v>
      </c>
      <c r="Q12" s="222">
        <v>-3.7252902984619141E-11</v>
      </c>
      <c r="R12" s="222">
        <v>-3.7252902984619141E-11</v>
      </c>
      <c r="S12" s="222">
        <v>-3.7252902984619141E-11</v>
      </c>
      <c r="T12" s="222">
        <v>-3.7252902984619141E-11</v>
      </c>
      <c r="U12" s="222">
        <v>-3.7252902984619141E-11</v>
      </c>
      <c r="V12" s="222">
        <v>-3.7252902984619141E-11</v>
      </c>
      <c r="W12" s="222">
        <v>-3.7252902984619141E-11</v>
      </c>
      <c r="X12" s="222">
        <v>-3.7252902984619141E-11</v>
      </c>
      <c r="Y12" s="222">
        <v>-3.7252902984619141E-11</v>
      </c>
      <c r="Z12" s="222">
        <v>-3.7252902984619141E-11</v>
      </c>
      <c r="AA12" s="222">
        <v>-3.7252902984619141E-11</v>
      </c>
      <c r="AB12" s="222">
        <v>-3.7252902984619141E-11</v>
      </c>
      <c r="AC12" s="223">
        <v>0</v>
      </c>
    </row>
    <row r="13" spans="1:31" ht="15" customHeight="1">
      <c r="A13" s="29"/>
      <c r="B13" s="98" t="s">
        <v>23</v>
      </c>
      <c r="C13" s="221">
        <v>0</v>
      </c>
      <c r="D13" s="222">
        <v>0</v>
      </c>
      <c r="E13" s="222">
        <v>2969866.6666666665</v>
      </c>
      <c r="F13" s="222">
        <v>2969866.6666666665</v>
      </c>
      <c r="G13" s="222">
        <v>2969866.6666666665</v>
      </c>
      <c r="H13" s="222">
        <v>2969866.6666666665</v>
      </c>
      <c r="I13" s="222">
        <v>2969866.6666666665</v>
      </c>
      <c r="J13" s="222">
        <v>2969866.6666666665</v>
      </c>
      <c r="K13" s="222">
        <v>2969866.6666666665</v>
      </c>
      <c r="L13" s="222">
        <v>2969866.6666666665</v>
      </c>
      <c r="M13" s="222">
        <v>2969866.6666666665</v>
      </c>
      <c r="N13" s="222">
        <v>0</v>
      </c>
      <c r="O13" s="222">
        <v>0</v>
      </c>
      <c r="P13" s="222">
        <v>0</v>
      </c>
      <c r="Q13" s="222">
        <v>0</v>
      </c>
      <c r="R13" s="222">
        <v>0</v>
      </c>
      <c r="S13" s="222">
        <v>0</v>
      </c>
      <c r="T13" s="222">
        <v>0</v>
      </c>
      <c r="U13" s="222">
        <v>0</v>
      </c>
      <c r="V13" s="222">
        <v>0</v>
      </c>
      <c r="W13" s="222">
        <v>0</v>
      </c>
      <c r="X13" s="222">
        <v>0</v>
      </c>
      <c r="Y13" s="222">
        <v>0</v>
      </c>
      <c r="Z13" s="222">
        <v>0</v>
      </c>
      <c r="AA13" s="222">
        <v>0</v>
      </c>
      <c r="AB13" s="222">
        <v>0</v>
      </c>
      <c r="AC13" s="223">
        <v>0</v>
      </c>
    </row>
    <row r="14" spans="1:31" ht="15" customHeight="1">
      <c r="A14" s="29"/>
      <c r="B14" s="59" t="s">
        <v>24</v>
      </c>
      <c r="C14" s="227">
        <v>26728800</v>
      </c>
      <c r="D14" s="228">
        <v>26728800</v>
      </c>
      <c r="E14" s="228">
        <v>23758933.333333332</v>
      </c>
      <c r="F14" s="228">
        <v>20789066.666666664</v>
      </c>
      <c r="G14" s="228">
        <v>17819199.999999996</v>
      </c>
      <c r="H14" s="228">
        <v>14849333.33333333</v>
      </c>
      <c r="I14" s="228">
        <v>11879466.666666664</v>
      </c>
      <c r="J14" s="228">
        <v>8909599.9999999981</v>
      </c>
      <c r="K14" s="228">
        <v>5939733.3333333321</v>
      </c>
      <c r="L14" s="228">
        <v>2969866.6666666656</v>
      </c>
      <c r="M14" s="228">
        <v>-9.3132257461547852E-10</v>
      </c>
      <c r="N14" s="228">
        <v>-9.3132257461547852E-10</v>
      </c>
      <c r="O14" s="228">
        <v>-9.3132257461547852E-10</v>
      </c>
      <c r="P14" s="228">
        <v>-9.3132257461547852E-10</v>
      </c>
      <c r="Q14" s="228">
        <v>-9.3132257461547852E-10</v>
      </c>
      <c r="R14" s="228">
        <v>-9.3132257461547852E-10</v>
      </c>
      <c r="S14" s="228">
        <v>-9.3132257461547852E-10</v>
      </c>
      <c r="T14" s="228">
        <v>-9.3132257461547852E-10</v>
      </c>
      <c r="U14" s="228">
        <v>-9.3132257461547852E-10</v>
      </c>
      <c r="V14" s="228">
        <v>-9.3132257461547852E-10</v>
      </c>
      <c r="W14" s="228">
        <v>-9.3132257461547852E-10</v>
      </c>
      <c r="X14" s="228">
        <v>-9.3132257461547852E-10</v>
      </c>
      <c r="Y14" s="228">
        <v>-9.3132257461547852E-10</v>
      </c>
      <c r="Z14" s="228">
        <v>-9.3132257461547852E-10</v>
      </c>
      <c r="AA14" s="228">
        <v>-9.3132257461547852E-10</v>
      </c>
      <c r="AB14" s="228">
        <v>-9.3132257461547852E-10</v>
      </c>
      <c r="AC14" s="229">
        <v>-9.3132257461547852E-10</v>
      </c>
    </row>
    <row r="15" spans="1:31" ht="15" customHeight="1">
      <c r="A15" s="30"/>
      <c r="B15" s="59" t="s">
        <v>71</v>
      </c>
      <c r="C15" s="77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78"/>
    </row>
    <row r="16" spans="1:31" s="36" customFormat="1" ht="15" customHeight="1">
      <c r="A16" s="30"/>
      <c r="B16" s="97" t="s">
        <v>98</v>
      </c>
      <c r="C16" s="84">
        <v>0</v>
      </c>
      <c r="D16" s="71">
        <v>0</v>
      </c>
      <c r="E16" s="71">
        <v>2369922.7907091011</v>
      </c>
      <c r="F16" s="71">
        <v>2352134.4</v>
      </c>
      <c r="G16" s="71">
        <v>2280857.5999999996</v>
      </c>
      <c r="H16" s="71">
        <v>2209580.7999999998</v>
      </c>
      <c r="I16" s="71">
        <v>2138304</v>
      </c>
      <c r="J16" s="71">
        <v>2067027.1999999997</v>
      </c>
      <c r="K16" s="71">
        <v>1995750.3999999999</v>
      </c>
      <c r="L16" s="71">
        <v>1924473.5999999999</v>
      </c>
      <c r="M16" s="71">
        <v>1853196.7999999998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2">
        <v>0</v>
      </c>
      <c r="AD16"/>
      <c r="AE16"/>
    </row>
    <row r="17" spans="1:31" s="20" customFormat="1" ht="15" customHeight="1">
      <c r="A17" s="34"/>
      <c r="B17" s="97" t="s">
        <v>63</v>
      </c>
      <c r="C17" s="85">
        <v>0</v>
      </c>
      <c r="D17" s="73">
        <v>2369922.7907091011</v>
      </c>
      <c r="E17" s="73">
        <v>2352134.4</v>
      </c>
      <c r="F17" s="73">
        <v>2280857.5999999996</v>
      </c>
      <c r="G17" s="73">
        <v>2209580.7999999998</v>
      </c>
      <c r="H17" s="73">
        <v>2138304</v>
      </c>
      <c r="I17" s="73">
        <v>2067027.1999999997</v>
      </c>
      <c r="J17" s="73">
        <v>1995750.3999999999</v>
      </c>
      <c r="K17" s="73">
        <v>1924473.5999999999</v>
      </c>
      <c r="L17" s="73">
        <v>1853196.7999999998</v>
      </c>
      <c r="M17" s="73">
        <v>0</v>
      </c>
      <c r="N17" s="73">
        <v>0</v>
      </c>
      <c r="O17" s="73">
        <v>0</v>
      </c>
      <c r="P17" s="73">
        <v>0</v>
      </c>
      <c r="Q17" s="73">
        <v>0</v>
      </c>
      <c r="R17" s="73">
        <v>0</v>
      </c>
      <c r="S17" s="73">
        <v>0</v>
      </c>
      <c r="T17" s="73">
        <v>0</v>
      </c>
      <c r="U17" s="73">
        <v>0</v>
      </c>
      <c r="V17" s="73">
        <v>0</v>
      </c>
      <c r="W17" s="73">
        <v>0</v>
      </c>
      <c r="X17" s="73">
        <v>0</v>
      </c>
      <c r="Y17" s="73">
        <v>0</v>
      </c>
      <c r="Z17" s="73">
        <v>0</v>
      </c>
      <c r="AA17" s="73">
        <v>0</v>
      </c>
      <c r="AB17" s="73">
        <v>0</v>
      </c>
      <c r="AC17" s="74">
        <v>0</v>
      </c>
      <c r="AD17"/>
      <c r="AE17"/>
    </row>
    <row r="18" spans="1:31" ht="15" customHeight="1">
      <c r="A18" s="31"/>
      <c r="B18" s="98" t="s">
        <v>105</v>
      </c>
      <c r="C18" s="79">
        <v>0</v>
      </c>
      <c r="D18" s="67">
        <v>-2369922.7907091011</v>
      </c>
      <c r="E18" s="67">
        <v>17788.390709101222</v>
      </c>
      <c r="F18" s="67">
        <v>71276.800000000279</v>
      </c>
      <c r="G18" s="67">
        <v>71276.799999999814</v>
      </c>
      <c r="H18" s="67">
        <v>71276.799999999814</v>
      </c>
      <c r="I18" s="67">
        <v>71276.800000000279</v>
      </c>
      <c r="J18" s="67">
        <v>71276.799999999814</v>
      </c>
      <c r="K18" s="67">
        <v>71276.800000000047</v>
      </c>
      <c r="L18" s="67">
        <v>71276.800000000047</v>
      </c>
      <c r="M18" s="67">
        <v>1853196.7999999998</v>
      </c>
      <c r="N18" s="67">
        <v>0</v>
      </c>
      <c r="O18" s="67">
        <v>0</v>
      </c>
      <c r="P18" s="67">
        <v>0</v>
      </c>
      <c r="Q18" s="67">
        <v>0</v>
      </c>
      <c r="R18" s="67">
        <v>0</v>
      </c>
      <c r="S18" s="67">
        <v>0</v>
      </c>
      <c r="T18" s="67">
        <v>0</v>
      </c>
      <c r="U18" s="67">
        <v>0</v>
      </c>
      <c r="V18" s="67">
        <v>0</v>
      </c>
      <c r="W18" s="67">
        <v>0</v>
      </c>
      <c r="X18" s="67">
        <v>0</v>
      </c>
      <c r="Y18" s="67">
        <v>0</v>
      </c>
      <c r="Z18" s="67">
        <v>0</v>
      </c>
      <c r="AA18" s="67">
        <v>0</v>
      </c>
      <c r="AB18" s="67">
        <v>0</v>
      </c>
      <c r="AC18" s="68">
        <v>0</v>
      </c>
    </row>
    <row r="19" spans="1:31" ht="15" customHeight="1">
      <c r="A19" s="32"/>
      <c r="B19" s="59" t="s">
        <v>229</v>
      </c>
      <c r="C19" s="80">
        <v>641491.19999999995</v>
      </c>
      <c r="D19" s="69">
        <v>2423411.1999999997</v>
      </c>
      <c r="E19" s="69">
        <v>2352134.4</v>
      </c>
      <c r="F19" s="69">
        <v>2280857.5999999996</v>
      </c>
      <c r="G19" s="69">
        <v>2209580.7999999998</v>
      </c>
      <c r="H19" s="69">
        <v>2138304</v>
      </c>
      <c r="I19" s="69">
        <v>2067027.1999999997</v>
      </c>
      <c r="J19" s="69">
        <v>1995750.3999999999</v>
      </c>
      <c r="K19" s="69">
        <v>1924473.5999999999</v>
      </c>
      <c r="L19" s="69">
        <v>1853196.7999999998</v>
      </c>
      <c r="M19" s="69">
        <v>0</v>
      </c>
      <c r="N19" s="69">
        <v>0</v>
      </c>
      <c r="O19" s="69">
        <v>0</v>
      </c>
      <c r="P19" s="69">
        <v>0</v>
      </c>
      <c r="Q19" s="69">
        <v>0</v>
      </c>
      <c r="R19" s="69">
        <v>0</v>
      </c>
      <c r="S19" s="69">
        <v>0</v>
      </c>
      <c r="T19" s="69">
        <v>0</v>
      </c>
      <c r="U19" s="69">
        <v>0</v>
      </c>
      <c r="V19" s="69">
        <v>0</v>
      </c>
      <c r="W19" s="69">
        <v>0</v>
      </c>
      <c r="X19" s="69">
        <v>0</v>
      </c>
      <c r="Y19" s="69">
        <v>0</v>
      </c>
      <c r="Z19" s="69">
        <v>0</v>
      </c>
      <c r="AA19" s="69">
        <v>0</v>
      </c>
      <c r="AB19" s="69">
        <v>0</v>
      </c>
      <c r="AC19" s="81">
        <v>0</v>
      </c>
    </row>
    <row r="20" spans="1:31" s="17" customFormat="1" ht="15" customHeight="1" thickBot="1">
      <c r="A20" s="33"/>
      <c r="B20" s="63" t="s">
        <v>88</v>
      </c>
      <c r="C20" s="230">
        <v>1272800</v>
      </c>
      <c r="D20" s="231">
        <v>2369922.7907091011</v>
      </c>
      <c r="E20" s="231">
        <v>-241786.04114568466</v>
      </c>
      <c r="F20" s="231">
        <v>-113928.11930193147</v>
      </c>
      <c r="G20" s="231">
        <v>14942.630312029738</v>
      </c>
      <c r="H20" s="231">
        <v>144846.46425160393</v>
      </c>
      <c r="I20" s="231">
        <v>275804.04420330236</v>
      </c>
      <c r="J20" s="231">
        <v>407836.4450873686</v>
      </c>
      <c r="K20" s="231">
        <v>540965.1633224492</v>
      </c>
      <c r="L20" s="231">
        <v>675212.12525556516</v>
      </c>
      <c r="M20" s="231">
        <v>810599.6957606771</v>
      </c>
      <c r="N20" s="231">
        <v>3917017.3536758907</v>
      </c>
      <c r="O20" s="231">
        <v>3977538.5007494078</v>
      </c>
      <c r="P20" s="231">
        <v>3593790.0707643954</v>
      </c>
      <c r="Q20" s="231">
        <v>3211276.2721796837</v>
      </c>
      <c r="R20" s="231">
        <v>3275501.7976232781</v>
      </c>
      <c r="S20" s="231">
        <v>3341011.8335757428</v>
      </c>
      <c r="T20" s="231">
        <v>3407832.0702472581</v>
      </c>
      <c r="U20" s="231">
        <v>3475988.7116522035</v>
      </c>
      <c r="V20" s="231">
        <v>3545508.485885249</v>
      </c>
      <c r="W20" s="231">
        <v>3616418.6556029529</v>
      </c>
      <c r="X20" s="231">
        <v>3688747.0287150117</v>
      </c>
      <c r="Y20" s="231">
        <v>3762521.9692893131</v>
      </c>
      <c r="Z20" s="231">
        <v>3837772.4086750988</v>
      </c>
      <c r="AA20" s="231">
        <v>3914527.8568486003</v>
      </c>
      <c r="AB20" s="231">
        <v>3992818.4139855728</v>
      </c>
      <c r="AC20" s="232">
        <v>-870569.93365554884</v>
      </c>
      <c r="AD20"/>
      <c r="AE20"/>
    </row>
    <row r="21" spans="1:31">
      <c r="A21" s="31"/>
    </row>
    <row r="23" spans="1:31">
      <c r="D23" s="12"/>
      <c r="E23" s="12"/>
      <c r="F23" s="12"/>
      <c r="G23" s="12"/>
      <c r="H23" s="12"/>
      <c r="I23" s="12"/>
      <c r="J23" s="12"/>
      <c r="K23" s="12"/>
      <c r="L23" s="12"/>
      <c r="M23" s="12"/>
    </row>
  </sheetData>
  <conditionalFormatting sqref="C20">
    <cfRule type="cellIs" dxfId="5" priority="8" operator="greaterThan">
      <formula>-$C$18</formula>
    </cfRule>
  </conditionalFormatting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E23"/>
  <sheetViews>
    <sheetView showGridLines="0" zoomScaleNormal="100" zoomScalePageLayoutView="125" workbookViewId="0">
      <pane xSplit="2" topLeftCell="C1" activePane="topRight" state="frozen"/>
      <selection pane="topRight" activeCell="C4" sqref="C4:AC6"/>
    </sheetView>
  </sheetViews>
  <sheetFormatPr defaultColWidth="11.44140625" defaultRowHeight="14.4"/>
  <cols>
    <col min="1" max="1" width="8.6640625" customWidth="1"/>
    <col min="2" max="2" width="35.6640625" bestFit="1" customWidth="1"/>
    <col min="3" max="5" width="14.6640625" customWidth="1"/>
    <col min="6" max="33" width="12.6640625" customWidth="1"/>
  </cols>
  <sheetData>
    <row r="1" spans="2:31" ht="15" customHeight="1"/>
    <row r="2" spans="2:31" s="47" customFormat="1" ht="15" customHeight="1" thickBot="1"/>
    <row r="3" spans="2:31" ht="21" thickBot="1">
      <c r="B3" s="48" t="s">
        <v>108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50"/>
    </row>
    <row r="4" spans="2:31" s="5" customFormat="1" ht="15" customHeight="1">
      <c r="B4" s="104" t="s">
        <v>15</v>
      </c>
      <c r="C4" s="106">
        <v>0</v>
      </c>
      <c r="D4" s="107">
        <v>1</v>
      </c>
      <c r="E4" s="107">
        <v>2</v>
      </c>
      <c r="F4" s="107">
        <v>3</v>
      </c>
      <c r="G4" s="107">
        <v>4</v>
      </c>
      <c r="H4" s="107">
        <v>5</v>
      </c>
      <c r="I4" s="107">
        <v>6</v>
      </c>
      <c r="J4" s="107">
        <v>7</v>
      </c>
      <c r="K4" s="107">
        <v>8</v>
      </c>
      <c r="L4" s="107">
        <v>9</v>
      </c>
      <c r="M4" s="107">
        <v>10</v>
      </c>
      <c r="N4" s="107">
        <v>11</v>
      </c>
      <c r="O4" s="107">
        <v>12</v>
      </c>
      <c r="P4" s="107">
        <v>13</v>
      </c>
      <c r="Q4" s="107">
        <v>14</v>
      </c>
      <c r="R4" s="107">
        <v>15</v>
      </c>
      <c r="S4" s="107">
        <v>16</v>
      </c>
      <c r="T4" s="107">
        <v>17</v>
      </c>
      <c r="U4" s="107">
        <v>18</v>
      </c>
      <c r="V4" s="107">
        <v>19</v>
      </c>
      <c r="W4" s="107">
        <v>20</v>
      </c>
      <c r="X4" s="107">
        <v>21</v>
      </c>
      <c r="Y4" s="107">
        <v>22</v>
      </c>
      <c r="Z4" s="107">
        <v>23</v>
      </c>
      <c r="AA4" s="107">
        <v>24</v>
      </c>
      <c r="AB4" s="107">
        <v>25</v>
      </c>
      <c r="AC4" s="108">
        <v>26</v>
      </c>
      <c r="AD4"/>
      <c r="AE4"/>
    </row>
    <row r="5" spans="2:31" s="5" customFormat="1" ht="15" customHeight="1">
      <c r="B5" s="62" t="s">
        <v>12</v>
      </c>
      <c r="C5" s="233">
        <v>0</v>
      </c>
      <c r="D5" s="225">
        <v>-2545600</v>
      </c>
      <c r="E5" s="225">
        <v>-2545600</v>
      </c>
      <c r="F5" s="225">
        <v>-2545600</v>
      </c>
      <c r="G5" s="225">
        <v>-2545600</v>
      </c>
      <c r="H5" s="225">
        <v>-2545600</v>
      </c>
      <c r="I5" s="225">
        <v>-2545600</v>
      </c>
      <c r="J5" s="225">
        <v>-2545600</v>
      </c>
      <c r="K5" s="225">
        <v>-2545600</v>
      </c>
      <c r="L5" s="225">
        <v>-2545600</v>
      </c>
      <c r="M5" s="225">
        <v>-2545600</v>
      </c>
      <c r="N5" s="225">
        <v>-2545600</v>
      </c>
      <c r="O5" s="225">
        <v>-2545600</v>
      </c>
      <c r="P5" s="225">
        <v>-1272800</v>
      </c>
      <c r="Q5" s="225">
        <v>0</v>
      </c>
      <c r="R5" s="225">
        <v>0</v>
      </c>
      <c r="S5" s="225">
        <v>0</v>
      </c>
      <c r="T5" s="225">
        <v>0</v>
      </c>
      <c r="U5" s="225">
        <v>0</v>
      </c>
      <c r="V5" s="225">
        <v>0</v>
      </c>
      <c r="W5" s="225">
        <v>0</v>
      </c>
      <c r="X5" s="225">
        <v>0</v>
      </c>
      <c r="Y5" s="225">
        <v>0</v>
      </c>
      <c r="Z5" s="225">
        <v>0</v>
      </c>
      <c r="AA5" s="225">
        <v>0</v>
      </c>
      <c r="AB5" s="225">
        <v>0</v>
      </c>
      <c r="AC5" s="226">
        <v>0</v>
      </c>
      <c r="AD5"/>
      <c r="AE5"/>
    </row>
    <row r="6" spans="2:31" s="5" customFormat="1" ht="15" customHeight="1" thickBot="1">
      <c r="B6" s="105" t="s">
        <v>82</v>
      </c>
      <c r="C6" s="234">
        <v>0</v>
      </c>
      <c r="D6" s="235">
        <v>2545600</v>
      </c>
      <c r="E6" s="235">
        <v>5091200</v>
      </c>
      <c r="F6" s="235">
        <v>7636800</v>
      </c>
      <c r="G6" s="235">
        <v>10182400</v>
      </c>
      <c r="H6" s="235">
        <v>12728000</v>
      </c>
      <c r="I6" s="235">
        <v>15273600</v>
      </c>
      <c r="J6" s="235">
        <v>17819200</v>
      </c>
      <c r="K6" s="235">
        <v>20364800</v>
      </c>
      <c r="L6" s="235">
        <v>22910400</v>
      </c>
      <c r="M6" s="235">
        <v>25456000</v>
      </c>
      <c r="N6" s="235">
        <v>28001600</v>
      </c>
      <c r="O6" s="235">
        <v>30547200</v>
      </c>
      <c r="P6" s="235">
        <v>31820000</v>
      </c>
      <c r="Q6" s="235">
        <v>31820000</v>
      </c>
      <c r="R6" s="235">
        <v>31820000</v>
      </c>
      <c r="S6" s="235">
        <v>31820000</v>
      </c>
      <c r="T6" s="235">
        <v>31820000</v>
      </c>
      <c r="U6" s="235">
        <v>31820000</v>
      </c>
      <c r="V6" s="235">
        <v>31820000</v>
      </c>
      <c r="W6" s="235">
        <v>31820000</v>
      </c>
      <c r="X6" s="235">
        <v>31820000</v>
      </c>
      <c r="Y6" s="235">
        <v>31820000</v>
      </c>
      <c r="Z6" s="235">
        <v>31820000</v>
      </c>
      <c r="AA6" s="235">
        <v>31820000</v>
      </c>
      <c r="AB6" s="235">
        <v>31820000</v>
      </c>
      <c r="AC6" s="236">
        <v>31820000</v>
      </c>
      <c r="AD6"/>
      <c r="AE6"/>
    </row>
    <row r="15" spans="2:31">
      <c r="B15" s="10"/>
    </row>
    <row r="16" spans="2:31">
      <c r="B16" s="10"/>
    </row>
    <row r="17" spans="2:2">
      <c r="B17" s="10"/>
    </row>
    <row r="18" spans="2:2">
      <c r="B18" s="10"/>
    </row>
    <row r="19" spans="2:2">
      <c r="B19" s="10"/>
    </row>
    <row r="20" spans="2:2">
      <c r="B20" s="10"/>
    </row>
    <row r="21" spans="2:2">
      <c r="B21" s="10"/>
    </row>
    <row r="22" spans="2:2">
      <c r="B22" s="10"/>
    </row>
    <row r="23" spans="2:2">
      <c r="B23" s="10"/>
    </row>
  </sheetData>
  <pageMargins left="0.75" right="0.75" top="1" bottom="1" header="0.5" footer="0.5"/>
  <pageSetup paperSize="9" orientation="portrait" horizontalDpi="202" verticalDpi="196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14"/>
  <sheetViews>
    <sheetView showGridLines="0" zoomScaleNormal="100" zoomScalePageLayoutView="110" workbookViewId="0">
      <pane xSplit="2" topLeftCell="C1" activePane="topRight" state="frozen"/>
      <selection pane="topRight" activeCell="C4" sqref="C4:AC11"/>
    </sheetView>
  </sheetViews>
  <sheetFormatPr defaultColWidth="11.44140625" defaultRowHeight="14.4"/>
  <cols>
    <col min="1" max="1" width="8.6640625" customWidth="1"/>
    <col min="2" max="2" width="18.44140625" bestFit="1" customWidth="1"/>
    <col min="3" max="5" width="14.6640625" customWidth="1"/>
  </cols>
  <sheetData>
    <row r="1" spans="1:31" ht="15" customHeight="1"/>
    <row r="2" spans="1:31" ht="15" customHeight="1" thickBot="1"/>
    <row r="3" spans="1:31" ht="21" thickBot="1">
      <c r="B3" s="48" t="s">
        <v>87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50"/>
    </row>
    <row r="4" spans="1:31" s="28" customFormat="1" ht="15" customHeight="1">
      <c r="B4" s="137" t="s">
        <v>15</v>
      </c>
      <c r="C4" s="163">
        <v>0</v>
      </c>
      <c r="D4" s="164">
        <v>1</v>
      </c>
      <c r="E4" s="164">
        <v>2</v>
      </c>
      <c r="F4" s="164">
        <v>3</v>
      </c>
      <c r="G4" s="164">
        <v>4</v>
      </c>
      <c r="H4" s="164">
        <v>5</v>
      </c>
      <c r="I4" s="164">
        <v>6</v>
      </c>
      <c r="J4" s="164">
        <v>7</v>
      </c>
      <c r="K4" s="164">
        <v>8</v>
      </c>
      <c r="L4" s="164">
        <v>9</v>
      </c>
      <c r="M4" s="164">
        <v>10</v>
      </c>
      <c r="N4" s="164">
        <v>11</v>
      </c>
      <c r="O4" s="164">
        <v>12</v>
      </c>
      <c r="P4" s="164">
        <v>13</v>
      </c>
      <c r="Q4" s="164">
        <v>14</v>
      </c>
      <c r="R4" s="164">
        <v>15</v>
      </c>
      <c r="S4" s="164">
        <v>16</v>
      </c>
      <c r="T4" s="164">
        <v>17</v>
      </c>
      <c r="U4" s="164">
        <v>18</v>
      </c>
      <c r="V4" s="164">
        <v>19</v>
      </c>
      <c r="W4" s="164">
        <v>20</v>
      </c>
      <c r="X4" s="164">
        <v>21</v>
      </c>
      <c r="Y4" s="164">
        <v>22</v>
      </c>
      <c r="Z4" s="164">
        <v>23</v>
      </c>
      <c r="AA4" s="164">
        <v>24</v>
      </c>
      <c r="AB4" s="164">
        <v>25</v>
      </c>
      <c r="AC4" s="165">
        <v>26</v>
      </c>
      <c r="AD4"/>
      <c r="AE4"/>
    </row>
    <row r="5" spans="1:31" s="5" customFormat="1" ht="15" customHeight="1">
      <c r="A5"/>
      <c r="B5" s="135" t="s">
        <v>25</v>
      </c>
      <c r="C5" s="237">
        <v>1272800</v>
      </c>
      <c r="D5" s="238">
        <v>213849.836472</v>
      </c>
      <c r="E5" s="238">
        <v>290421.87320143916</v>
      </c>
      <c r="F5" s="238">
        <v>487320.01733213547</v>
      </c>
      <c r="G5" s="238">
        <v>685780.23101211095</v>
      </c>
      <c r="H5" s="238">
        <v>885833.7556323536</v>
      </c>
      <c r="I5" s="238">
        <v>1087512.457411668</v>
      </c>
      <c r="J5" s="238">
        <v>1290848.8398932344</v>
      </c>
      <c r="K5" s="238">
        <v>1495876.056691099</v>
      </c>
      <c r="L5" s="238">
        <v>1702627.9244915887</v>
      </c>
      <c r="M5" s="238">
        <v>1911138.9363147537</v>
      </c>
      <c r="N5" s="238">
        <v>2121444.2750410493</v>
      </c>
      <c r="O5" s="238">
        <v>2214785.1605418688</v>
      </c>
      <c r="P5" s="238">
        <v>3582792.863752706</v>
      </c>
      <c r="Q5" s="238">
        <v>4952704.7210277598</v>
      </c>
      <c r="R5" s="238">
        <v>5051758.8154483167</v>
      </c>
      <c r="S5" s="238">
        <v>5152793.9917572821</v>
      </c>
      <c r="T5" s="238">
        <v>5255849.8715924276</v>
      </c>
      <c r="U5" s="238">
        <v>5360966.8690242777</v>
      </c>
      <c r="V5" s="238">
        <v>5468186.2064047642</v>
      </c>
      <c r="W5" s="238">
        <v>5577549.9305328578</v>
      </c>
      <c r="X5" s="238">
        <v>5689100.9291435154</v>
      </c>
      <c r="Y5" s="238">
        <v>5802882.9477263866</v>
      </c>
      <c r="Z5" s="238">
        <v>5918940.6066809138</v>
      </c>
      <c r="AA5" s="238">
        <v>6037319.4188145315</v>
      </c>
      <c r="AB5" s="238">
        <v>6158065.8071908234</v>
      </c>
      <c r="AC5" s="239">
        <v>-1500000</v>
      </c>
      <c r="AD5"/>
      <c r="AE5"/>
    </row>
    <row r="6" spans="1:31" s="5" customFormat="1" ht="15" customHeight="1">
      <c r="B6" s="135" t="s">
        <v>84</v>
      </c>
      <c r="C6" s="240">
        <v>0</v>
      </c>
      <c r="D6" s="241">
        <v>0</v>
      </c>
      <c r="E6" s="241">
        <v>0</v>
      </c>
      <c r="F6" s="241">
        <v>0</v>
      </c>
      <c r="G6" s="241">
        <v>0</v>
      </c>
      <c r="H6" s="241">
        <v>0</v>
      </c>
      <c r="I6" s="241">
        <v>0</v>
      </c>
      <c r="J6" s="241">
        <v>0</v>
      </c>
      <c r="K6" s="241">
        <v>0</v>
      </c>
      <c r="L6" s="241">
        <v>0</v>
      </c>
      <c r="M6" s="241">
        <v>0</v>
      </c>
      <c r="N6" s="241">
        <v>0</v>
      </c>
      <c r="O6" s="241">
        <v>0</v>
      </c>
      <c r="P6" s="241">
        <v>0</v>
      </c>
      <c r="Q6" s="241">
        <v>0</v>
      </c>
      <c r="R6" s="241">
        <v>0</v>
      </c>
      <c r="S6" s="241">
        <v>0</v>
      </c>
      <c r="T6" s="241">
        <v>0</v>
      </c>
      <c r="U6" s="241">
        <v>0</v>
      </c>
      <c r="V6" s="241">
        <v>0</v>
      </c>
      <c r="W6" s="241">
        <v>0</v>
      </c>
      <c r="X6" s="241">
        <v>0</v>
      </c>
      <c r="Y6" s="241">
        <v>0</v>
      </c>
      <c r="Z6" s="241">
        <v>0</v>
      </c>
      <c r="AA6" s="241">
        <v>0</v>
      </c>
      <c r="AB6" s="241">
        <v>0</v>
      </c>
      <c r="AC6" s="239">
        <v>0</v>
      </c>
      <c r="AD6"/>
      <c r="AE6"/>
    </row>
    <row r="7" spans="1:31" s="35" customFormat="1" ht="15" customHeight="1">
      <c r="B7" s="135" t="s">
        <v>83</v>
      </c>
      <c r="C7" s="237">
        <v>0</v>
      </c>
      <c r="D7" s="238">
        <v>0</v>
      </c>
      <c r="E7" s="238">
        <v>0</v>
      </c>
      <c r="F7" s="238">
        <v>0</v>
      </c>
      <c r="G7" s="238">
        <v>0</v>
      </c>
      <c r="H7" s="238">
        <v>0</v>
      </c>
      <c r="I7" s="238">
        <v>0</v>
      </c>
      <c r="J7" s="238">
        <v>0</v>
      </c>
      <c r="K7" s="238">
        <v>0</v>
      </c>
      <c r="L7" s="238">
        <v>0</v>
      </c>
      <c r="M7" s="238">
        <v>0</v>
      </c>
      <c r="N7" s="238">
        <v>0</v>
      </c>
      <c r="O7" s="238">
        <v>0</v>
      </c>
      <c r="P7" s="238">
        <v>0</v>
      </c>
      <c r="Q7" s="238">
        <v>0</v>
      </c>
      <c r="R7" s="238">
        <v>0</v>
      </c>
      <c r="S7" s="238">
        <v>0</v>
      </c>
      <c r="T7" s="238">
        <v>0</v>
      </c>
      <c r="U7" s="238">
        <v>0</v>
      </c>
      <c r="V7" s="238">
        <v>0</v>
      </c>
      <c r="W7" s="238">
        <v>0</v>
      </c>
      <c r="X7" s="238">
        <v>0</v>
      </c>
      <c r="Y7" s="238">
        <v>0</v>
      </c>
      <c r="Z7" s="238">
        <v>0</v>
      </c>
      <c r="AA7" s="238">
        <v>0</v>
      </c>
      <c r="AB7" s="238">
        <v>0</v>
      </c>
      <c r="AC7" s="239">
        <v>0</v>
      </c>
      <c r="AD7"/>
      <c r="AE7"/>
    </row>
    <row r="8" spans="1:31" s="5" customFormat="1" ht="15" customHeight="1">
      <c r="B8" s="135" t="s">
        <v>87</v>
      </c>
      <c r="C8" s="240">
        <v>0</v>
      </c>
      <c r="D8" s="241">
        <v>0</v>
      </c>
      <c r="E8" s="241">
        <v>0</v>
      </c>
      <c r="F8" s="241">
        <v>0</v>
      </c>
      <c r="G8" s="241">
        <v>0</v>
      </c>
      <c r="H8" s="241">
        <v>0</v>
      </c>
      <c r="I8" s="241">
        <v>0</v>
      </c>
      <c r="J8" s="241">
        <v>0</v>
      </c>
      <c r="K8" s="241">
        <v>0</v>
      </c>
      <c r="L8" s="241">
        <v>0</v>
      </c>
      <c r="M8" s="241">
        <v>0</v>
      </c>
      <c r="N8" s="241">
        <v>0</v>
      </c>
      <c r="O8" s="241">
        <v>0</v>
      </c>
      <c r="P8" s="241">
        <v>0</v>
      </c>
      <c r="Q8" s="241">
        <v>0</v>
      </c>
      <c r="R8" s="241">
        <v>0</v>
      </c>
      <c r="S8" s="241">
        <v>0</v>
      </c>
      <c r="T8" s="241">
        <v>0</v>
      </c>
      <c r="U8" s="241">
        <v>0</v>
      </c>
      <c r="V8" s="241">
        <v>0</v>
      </c>
      <c r="W8" s="241">
        <v>0</v>
      </c>
      <c r="X8" s="241">
        <v>0</v>
      </c>
      <c r="Y8" s="241">
        <v>0</v>
      </c>
      <c r="Z8" s="241">
        <v>0</v>
      </c>
      <c r="AA8" s="241">
        <v>0</v>
      </c>
      <c r="AB8" s="241">
        <v>0</v>
      </c>
      <c r="AC8" s="239">
        <v>0</v>
      </c>
      <c r="AD8"/>
      <c r="AE8"/>
    </row>
    <row r="9" spans="1:31" s="5" customFormat="1" ht="15" customHeight="1">
      <c r="B9" s="135" t="s">
        <v>85</v>
      </c>
      <c r="C9" s="240">
        <v>0</v>
      </c>
      <c r="D9" s="241">
        <v>0</v>
      </c>
      <c r="E9" s="241">
        <v>0</v>
      </c>
      <c r="F9" s="241">
        <v>0</v>
      </c>
      <c r="G9" s="241">
        <v>0</v>
      </c>
      <c r="H9" s="241">
        <v>0</v>
      </c>
      <c r="I9" s="241">
        <v>0</v>
      </c>
      <c r="J9" s="241">
        <v>0</v>
      </c>
      <c r="K9" s="241">
        <v>0</v>
      </c>
      <c r="L9" s="241">
        <v>0</v>
      </c>
      <c r="M9" s="241">
        <v>0</v>
      </c>
      <c r="N9" s="241">
        <v>0</v>
      </c>
      <c r="O9" s="241">
        <v>0</v>
      </c>
      <c r="P9" s="241">
        <v>0</v>
      </c>
      <c r="Q9" s="241">
        <v>0</v>
      </c>
      <c r="R9" s="241">
        <v>0</v>
      </c>
      <c r="S9" s="241">
        <v>0</v>
      </c>
      <c r="T9" s="241">
        <v>0</v>
      </c>
      <c r="U9" s="241">
        <v>0</v>
      </c>
      <c r="V9" s="241">
        <v>0</v>
      </c>
      <c r="W9" s="241">
        <v>0</v>
      </c>
      <c r="X9" s="241">
        <v>0</v>
      </c>
      <c r="Y9" s="241">
        <v>0</v>
      </c>
      <c r="Z9" s="241">
        <v>0</v>
      </c>
      <c r="AA9" s="241">
        <v>0</v>
      </c>
      <c r="AB9" s="241">
        <v>0</v>
      </c>
      <c r="AC9" s="239">
        <v>0</v>
      </c>
      <c r="AD9"/>
      <c r="AE9"/>
    </row>
    <row r="10" spans="1:31" s="5" customFormat="1" ht="15" customHeight="1">
      <c r="B10" s="135" t="s">
        <v>86</v>
      </c>
      <c r="C10" s="237">
        <v>0</v>
      </c>
      <c r="D10" s="238">
        <v>0</v>
      </c>
      <c r="E10" s="238">
        <v>0</v>
      </c>
      <c r="F10" s="238">
        <v>0</v>
      </c>
      <c r="G10" s="238">
        <v>0</v>
      </c>
      <c r="H10" s="238">
        <v>0</v>
      </c>
      <c r="I10" s="238">
        <v>0</v>
      </c>
      <c r="J10" s="238">
        <v>0</v>
      </c>
      <c r="K10" s="238">
        <v>0</v>
      </c>
      <c r="L10" s="238">
        <v>0</v>
      </c>
      <c r="M10" s="238">
        <v>0</v>
      </c>
      <c r="N10" s="238">
        <v>0</v>
      </c>
      <c r="O10" s="238">
        <v>0</v>
      </c>
      <c r="P10" s="238">
        <v>0</v>
      </c>
      <c r="Q10" s="238">
        <v>0</v>
      </c>
      <c r="R10" s="238">
        <v>0</v>
      </c>
      <c r="S10" s="238">
        <v>0</v>
      </c>
      <c r="T10" s="238">
        <v>0</v>
      </c>
      <c r="U10" s="238">
        <v>0</v>
      </c>
      <c r="V10" s="238">
        <v>0</v>
      </c>
      <c r="W10" s="238">
        <v>0</v>
      </c>
      <c r="X10" s="238">
        <v>0</v>
      </c>
      <c r="Y10" s="238">
        <v>0</v>
      </c>
      <c r="Z10" s="238">
        <v>0</v>
      </c>
      <c r="AA10" s="238">
        <v>0</v>
      </c>
      <c r="AB10" s="238">
        <v>0</v>
      </c>
      <c r="AC10" s="239">
        <v>-1500000</v>
      </c>
      <c r="AD10"/>
      <c r="AE10"/>
    </row>
    <row r="11" spans="1:31" s="5" customFormat="1" ht="15" customHeight="1" thickBot="1">
      <c r="B11" s="138" t="s">
        <v>43</v>
      </c>
      <c r="C11" s="242">
        <v>0</v>
      </c>
      <c r="D11" s="243">
        <v>-74847.442765199987</v>
      </c>
      <c r="E11" s="243">
        <v>-101647.6556205037</v>
      </c>
      <c r="F11" s="243">
        <v>-170562.00606624741</v>
      </c>
      <c r="G11" s="243">
        <v>-240023.08085423883</v>
      </c>
      <c r="H11" s="243">
        <v>-310041.81447132374</v>
      </c>
      <c r="I11" s="243">
        <v>-380629.36009408376</v>
      </c>
      <c r="J11" s="243">
        <v>-451797.093962632</v>
      </c>
      <c r="K11" s="243">
        <v>-523556.61984188459</v>
      </c>
      <c r="L11" s="243">
        <v>-595919.77357205597</v>
      </c>
      <c r="M11" s="243">
        <v>-668898.62771016371</v>
      </c>
      <c r="N11" s="243">
        <v>-742505.49626436725</v>
      </c>
      <c r="O11" s="243">
        <v>-775174.80618965405</v>
      </c>
      <c r="P11" s="243">
        <v>-1253977.502313447</v>
      </c>
      <c r="Q11" s="243">
        <v>-1733446.6523597159</v>
      </c>
      <c r="R11" s="243">
        <v>-1768115.5854069109</v>
      </c>
      <c r="S11" s="243">
        <v>-1803477.8971150487</v>
      </c>
      <c r="T11" s="243">
        <v>-1839547.4550573495</v>
      </c>
      <c r="U11" s="243">
        <v>-1876338.404158497</v>
      </c>
      <c r="V11" s="243">
        <v>-1913865.1722416673</v>
      </c>
      <c r="W11" s="243">
        <v>-1952142.4756865001</v>
      </c>
      <c r="X11" s="243">
        <v>-1991185.3252002303</v>
      </c>
      <c r="Y11" s="243">
        <v>-2031009.0317042351</v>
      </c>
      <c r="Z11" s="243">
        <v>-2071629.2123383197</v>
      </c>
      <c r="AA11" s="243">
        <v>-2113061.7965850858</v>
      </c>
      <c r="AB11" s="243">
        <v>-2155323.0325167882</v>
      </c>
      <c r="AC11" s="244">
        <v>0</v>
      </c>
      <c r="AD11"/>
      <c r="AE11"/>
    </row>
    <row r="12" spans="1:31">
      <c r="H12" s="12"/>
    </row>
    <row r="14" spans="1:31"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</row>
  </sheetData>
  <pageMargins left="0.75" right="0.75" top="1" bottom="1" header="0.5" footer="0.5"/>
  <pageSetup paperSize="9" orientation="portrait" horizontalDpi="202" verticalDpi="196" copies="0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I72"/>
  <sheetViews>
    <sheetView showGridLines="0" zoomScaleNormal="100" zoomScalePageLayoutView="125" workbookViewId="0">
      <pane xSplit="2" topLeftCell="C1" activePane="topRight" state="frozen"/>
      <selection pane="topRight" activeCell="C4" sqref="C4:AC38"/>
    </sheetView>
  </sheetViews>
  <sheetFormatPr defaultColWidth="9.109375" defaultRowHeight="13.2"/>
  <cols>
    <col min="1" max="1" width="8.6640625" style="5" customWidth="1"/>
    <col min="2" max="2" width="47.6640625" style="5" bestFit="1" customWidth="1"/>
    <col min="3" max="5" width="14.6640625" style="110" customWidth="1"/>
    <col min="6" max="33" width="12.6640625" style="110" customWidth="1"/>
    <col min="34" max="16384" width="9.109375" style="5"/>
  </cols>
  <sheetData>
    <row r="1" spans="1:31" ht="15" customHeight="1">
      <c r="A1" s="4"/>
      <c r="B1" s="4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</row>
    <row r="2" spans="1:31" ht="15" customHeight="1" thickBot="1">
      <c r="A2" s="4"/>
      <c r="B2" s="4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</row>
    <row r="3" spans="1:31" ht="21" thickBot="1">
      <c r="A3" s="4"/>
      <c r="B3" s="126" t="s">
        <v>132</v>
      </c>
      <c r="C3" s="127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9"/>
      <c r="AD3"/>
      <c r="AE3"/>
    </row>
    <row r="4" spans="1:31" ht="15" customHeight="1">
      <c r="A4" s="6"/>
      <c r="B4" s="124" t="s">
        <v>15</v>
      </c>
      <c r="C4" s="130">
        <v>0</v>
      </c>
      <c r="D4" s="131">
        <v>1</v>
      </c>
      <c r="E4" s="131">
        <v>2</v>
      </c>
      <c r="F4" s="131">
        <v>3</v>
      </c>
      <c r="G4" s="131">
        <v>4</v>
      </c>
      <c r="H4" s="131">
        <v>5</v>
      </c>
      <c r="I4" s="131">
        <v>6</v>
      </c>
      <c r="J4" s="131">
        <v>7</v>
      </c>
      <c r="K4" s="131">
        <v>8</v>
      </c>
      <c r="L4" s="131">
        <v>9</v>
      </c>
      <c r="M4" s="131">
        <v>10</v>
      </c>
      <c r="N4" s="131">
        <v>11</v>
      </c>
      <c r="O4" s="131">
        <v>12</v>
      </c>
      <c r="P4" s="131">
        <v>13</v>
      </c>
      <c r="Q4" s="131">
        <v>14</v>
      </c>
      <c r="R4" s="131">
        <v>15</v>
      </c>
      <c r="S4" s="131">
        <v>16</v>
      </c>
      <c r="T4" s="131">
        <v>17</v>
      </c>
      <c r="U4" s="131">
        <v>18</v>
      </c>
      <c r="V4" s="131">
        <v>19</v>
      </c>
      <c r="W4" s="131">
        <v>20</v>
      </c>
      <c r="X4" s="131">
        <v>21</v>
      </c>
      <c r="Y4" s="131">
        <v>22</v>
      </c>
      <c r="Z4" s="131">
        <v>23</v>
      </c>
      <c r="AA4" s="131">
        <v>24</v>
      </c>
      <c r="AB4" s="131">
        <v>25</v>
      </c>
      <c r="AC4" s="132">
        <v>26</v>
      </c>
      <c r="AD4"/>
      <c r="AE4"/>
    </row>
    <row r="5" spans="1:31" ht="15" customHeight="1">
      <c r="A5" s="6"/>
      <c r="B5" s="142" t="s">
        <v>118</v>
      </c>
      <c r="C5" s="82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83"/>
      <c r="AD5"/>
      <c r="AE5"/>
    </row>
    <row r="6" spans="1:31" ht="15" customHeight="1">
      <c r="A6" s="4"/>
      <c r="B6" s="136" t="s">
        <v>19</v>
      </c>
      <c r="C6" s="245">
        <v>0</v>
      </c>
      <c r="D6" s="246">
        <v>6578601.836472</v>
      </c>
      <c r="E6" s="246">
        <v>6710173.8732014392</v>
      </c>
      <c r="F6" s="246">
        <v>6844377.3506654687</v>
      </c>
      <c r="G6" s="246">
        <v>6981264.8976787776</v>
      </c>
      <c r="H6" s="246">
        <v>7120890.1956323534</v>
      </c>
      <c r="I6" s="246">
        <v>7263307.9995450014</v>
      </c>
      <c r="J6" s="246">
        <v>7408574.1595359016</v>
      </c>
      <c r="K6" s="246">
        <v>7556745.6427266197</v>
      </c>
      <c r="L6" s="246">
        <v>7707880.5555811524</v>
      </c>
      <c r="M6" s="246">
        <v>7862038.1666927757</v>
      </c>
      <c r="N6" s="246">
        <v>8019278.9300266318</v>
      </c>
      <c r="O6" s="246">
        <v>8179664.5086271632</v>
      </c>
      <c r="P6" s="246">
        <v>8343257.7987997066</v>
      </c>
      <c r="Q6" s="246">
        <v>8510122.9547757003</v>
      </c>
      <c r="R6" s="246">
        <v>8680325.4138712157</v>
      </c>
      <c r="S6" s="246">
        <v>8853931.9221486393</v>
      </c>
      <c r="T6" s="246">
        <v>9031010.560591612</v>
      </c>
      <c r="U6" s="246">
        <v>9211630.7718034461</v>
      </c>
      <c r="V6" s="246">
        <v>9395863.3872395158</v>
      </c>
      <c r="W6" s="246">
        <v>9583780.6549843047</v>
      </c>
      <c r="X6" s="246">
        <v>9775456.2680839915</v>
      </c>
      <c r="Y6" s="246">
        <v>9970965.3934456725</v>
      </c>
      <c r="Z6" s="246">
        <v>10170384.701314585</v>
      </c>
      <c r="AA6" s="246">
        <v>10373792.395340877</v>
      </c>
      <c r="AB6" s="246">
        <v>10581268.243247695</v>
      </c>
      <c r="AC6" s="223">
        <v>0</v>
      </c>
      <c r="AD6"/>
      <c r="AE6"/>
    </row>
    <row r="7" spans="1:31" ht="15" customHeight="1">
      <c r="A7" s="4"/>
      <c r="B7" s="136" t="s">
        <v>240</v>
      </c>
      <c r="C7" s="245">
        <v>33092800</v>
      </c>
      <c r="D7" s="246">
        <v>0</v>
      </c>
      <c r="E7" s="246">
        <v>0</v>
      </c>
      <c r="F7" s="246">
        <v>0</v>
      </c>
      <c r="G7" s="246">
        <v>0</v>
      </c>
      <c r="H7" s="246">
        <v>0</v>
      </c>
      <c r="I7" s="246">
        <v>0</v>
      </c>
      <c r="J7" s="246">
        <v>0</v>
      </c>
      <c r="K7" s="246">
        <v>0</v>
      </c>
      <c r="L7" s="246">
        <v>0</v>
      </c>
      <c r="M7" s="246">
        <v>0</v>
      </c>
      <c r="N7" s="246">
        <v>0</v>
      </c>
      <c r="O7" s="246">
        <v>0</v>
      </c>
      <c r="P7" s="246">
        <v>0</v>
      </c>
      <c r="Q7" s="246">
        <v>0</v>
      </c>
      <c r="R7" s="246">
        <v>0</v>
      </c>
      <c r="S7" s="246">
        <v>0</v>
      </c>
      <c r="T7" s="246">
        <v>0</v>
      </c>
      <c r="U7" s="246">
        <v>0</v>
      </c>
      <c r="V7" s="246">
        <v>0</v>
      </c>
      <c r="W7" s="246">
        <v>0</v>
      </c>
      <c r="X7" s="246">
        <v>0</v>
      </c>
      <c r="Y7" s="246">
        <v>0</v>
      </c>
      <c r="Z7" s="246">
        <v>0</v>
      </c>
      <c r="AA7" s="246">
        <v>0</v>
      </c>
      <c r="AB7" s="246">
        <v>0</v>
      </c>
      <c r="AC7" s="223">
        <v>1000000</v>
      </c>
      <c r="AD7"/>
      <c r="AE7"/>
    </row>
    <row r="8" spans="1:31" ht="15" customHeight="1">
      <c r="A8" s="4"/>
      <c r="B8" s="142" t="s">
        <v>26</v>
      </c>
      <c r="C8" s="247">
        <v>33092800</v>
      </c>
      <c r="D8" s="248">
        <v>6578601.836472</v>
      </c>
      <c r="E8" s="248">
        <v>6710173.8732014392</v>
      </c>
      <c r="F8" s="248">
        <v>6844377.3506654687</v>
      </c>
      <c r="G8" s="248">
        <v>6981264.8976787776</v>
      </c>
      <c r="H8" s="248">
        <v>7120890.1956323534</v>
      </c>
      <c r="I8" s="248">
        <v>7263307.9995450014</v>
      </c>
      <c r="J8" s="248">
        <v>7408574.1595359016</v>
      </c>
      <c r="K8" s="248">
        <v>7556745.6427266197</v>
      </c>
      <c r="L8" s="248">
        <v>7707880.5555811524</v>
      </c>
      <c r="M8" s="248">
        <v>7862038.1666927757</v>
      </c>
      <c r="N8" s="248">
        <v>8019278.9300266318</v>
      </c>
      <c r="O8" s="248">
        <v>8179664.5086271632</v>
      </c>
      <c r="P8" s="248">
        <v>8343257.7987997066</v>
      </c>
      <c r="Q8" s="248">
        <v>8510122.9547757003</v>
      </c>
      <c r="R8" s="248">
        <v>8680325.4138712157</v>
      </c>
      <c r="S8" s="248">
        <v>8853931.9221486393</v>
      </c>
      <c r="T8" s="248">
        <v>9031010.560591612</v>
      </c>
      <c r="U8" s="248">
        <v>9211630.7718034461</v>
      </c>
      <c r="V8" s="248">
        <v>9395863.3872395158</v>
      </c>
      <c r="W8" s="248">
        <v>9583780.6549843047</v>
      </c>
      <c r="X8" s="248">
        <v>9775456.2680839915</v>
      </c>
      <c r="Y8" s="248">
        <v>9970965.3934456725</v>
      </c>
      <c r="Z8" s="248">
        <v>10170384.701314585</v>
      </c>
      <c r="AA8" s="248">
        <v>10373792.395340877</v>
      </c>
      <c r="AB8" s="248">
        <v>10581268.243247695</v>
      </c>
      <c r="AC8" s="226">
        <v>1000000</v>
      </c>
      <c r="AD8"/>
      <c r="AE8"/>
    </row>
    <row r="9" spans="1:31" ht="15" customHeight="1">
      <c r="A9" s="4"/>
      <c r="B9" s="142" t="s">
        <v>27</v>
      </c>
      <c r="C9" s="249">
        <v>31820000</v>
      </c>
      <c r="D9" s="250">
        <v>0</v>
      </c>
      <c r="E9" s="250">
        <v>0</v>
      </c>
      <c r="F9" s="250">
        <v>0</v>
      </c>
      <c r="G9" s="250">
        <v>0</v>
      </c>
      <c r="H9" s="250">
        <v>0</v>
      </c>
      <c r="I9" s="250">
        <v>0</v>
      </c>
      <c r="J9" s="250">
        <v>0</v>
      </c>
      <c r="K9" s="250">
        <v>0</v>
      </c>
      <c r="L9" s="250">
        <v>0</v>
      </c>
      <c r="M9" s="250">
        <v>0</v>
      </c>
      <c r="N9" s="250">
        <v>0</v>
      </c>
      <c r="O9" s="250">
        <v>0</v>
      </c>
      <c r="P9" s="250">
        <v>0</v>
      </c>
      <c r="Q9" s="250">
        <v>0</v>
      </c>
      <c r="R9" s="250">
        <v>0</v>
      </c>
      <c r="S9" s="250">
        <v>0</v>
      </c>
      <c r="T9" s="250">
        <v>0</v>
      </c>
      <c r="U9" s="250">
        <v>0</v>
      </c>
      <c r="V9" s="250">
        <v>0</v>
      </c>
      <c r="W9" s="250">
        <v>0</v>
      </c>
      <c r="X9" s="250">
        <v>0</v>
      </c>
      <c r="Y9" s="250">
        <v>0</v>
      </c>
      <c r="Z9" s="250">
        <v>0</v>
      </c>
      <c r="AA9" s="250">
        <v>0</v>
      </c>
      <c r="AB9" s="250">
        <v>0</v>
      </c>
      <c r="AC9" s="226">
        <v>0</v>
      </c>
      <c r="AD9"/>
      <c r="AE9"/>
    </row>
    <row r="10" spans="1:31" ht="15" customHeight="1">
      <c r="A10" s="7"/>
      <c r="B10" s="142" t="s">
        <v>28</v>
      </c>
      <c r="C10" s="247">
        <v>1272800</v>
      </c>
      <c r="D10" s="248">
        <v>6578601.836472</v>
      </c>
      <c r="E10" s="248">
        <v>6710173.8732014392</v>
      </c>
      <c r="F10" s="248">
        <v>6844377.3506654687</v>
      </c>
      <c r="G10" s="248">
        <v>6981264.8976787776</v>
      </c>
      <c r="H10" s="248">
        <v>7120890.1956323534</v>
      </c>
      <c r="I10" s="248">
        <v>7263307.9995450014</v>
      </c>
      <c r="J10" s="248">
        <v>7408574.1595359016</v>
      </c>
      <c r="K10" s="248">
        <v>7556745.6427266197</v>
      </c>
      <c r="L10" s="248">
        <v>7707880.5555811524</v>
      </c>
      <c r="M10" s="248">
        <v>7862038.1666927757</v>
      </c>
      <c r="N10" s="248">
        <v>8019278.9300266318</v>
      </c>
      <c r="O10" s="248">
        <v>8179664.5086271632</v>
      </c>
      <c r="P10" s="248">
        <v>8343257.7987997066</v>
      </c>
      <c r="Q10" s="248">
        <v>8510122.9547757003</v>
      </c>
      <c r="R10" s="248">
        <v>8680325.4138712157</v>
      </c>
      <c r="S10" s="248">
        <v>8853931.9221486393</v>
      </c>
      <c r="T10" s="248">
        <v>9031010.560591612</v>
      </c>
      <c r="U10" s="248">
        <v>9211630.7718034461</v>
      </c>
      <c r="V10" s="248">
        <v>9395863.3872395158</v>
      </c>
      <c r="W10" s="248">
        <v>9583780.6549843047</v>
      </c>
      <c r="X10" s="248">
        <v>9775456.2680839915</v>
      </c>
      <c r="Y10" s="248">
        <v>9970965.3934456725</v>
      </c>
      <c r="Z10" s="248">
        <v>10170384.701314585</v>
      </c>
      <c r="AA10" s="248">
        <v>10373792.395340877</v>
      </c>
      <c r="AB10" s="248">
        <v>10581268.243247695</v>
      </c>
      <c r="AC10" s="226">
        <v>1000000</v>
      </c>
      <c r="AD10"/>
      <c r="AE10"/>
    </row>
    <row r="11" spans="1:31" ht="15" customHeight="1">
      <c r="A11" s="4"/>
      <c r="B11" s="142" t="s">
        <v>20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83"/>
      <c r="AD11"/>
      <c r="AE11"/>
    </row>
    <row r="12" spans="1:31" ht="15" customHeight="1">
      <c r="A12" s="4"/>
      <c r="B12" s="95" t="s">
        <v>0</v>
      </c>
      <c r="C12" s="245">
        <v>0</v>
      </c>
      <c r="D12" s="246">
        <v>2750000</v>
      </c>
      <c r="E12" s="246">
        <v>2805000</v>
      </c>
      <c r="F12" s="246">
        <v>2861100</v>
      </c>
      <c r="G12" s="246">
        <v>2918322</v>
      </c>
      <c r="H12" s="246">
        <v>2976688.44</v>
      </c>
      <c r="I12" s="246">
        <v>3036222.2088000001</v>
      </c>
      <c r="J12" s="246">
        <v>3096946.6529760002</v>
      </c>
      <c r="K12" s="246">
        <v>3158885.5860355203</v>
      </c>
      <c r="L12" s="246">
        <v>3222063.2977562309</v>
      </c>
      <c r="M12" s="246">
        <v>3286504.5637113554</v>
      </c>
      <c r="N12" s="246">
        <v>3352234.6549855825</v>
      </c>
      <c r="O12" s="246">
        <v>3419279.3480852945</v>
      </c>
      <c r="P12" s="246">
        <v>3487664.9350470002</v>
      </c>
      <c r="Q12" s="246">
        <v>3557418.23374794</v>
      </c>
      <c r="R12" s="246">
        <v>3628566.5984228989</v>
      </c>
      <c r="S12" s="246">
        <v>3701137.9303913573</v>
      </c>
      <c r="T12" s="246">
        <v>3775160.6889991844</v>
      </c>
      <c r="U12" s="246">
        <v>3850663.9027791684</v>
      </c>
      <c r="V12" s="246">
        <v>3927677.180834752</v>
      </c>
      <c r="W12" s="246">
        <v>4006230.7244514469</v>
      </c>
      <c r="X12" s="246">
        <v>4086355.3389404761</v>
      </c>
      <c r="Y12" s="246">
        <v>4168082.4457192859</v>
      </c>
      <c r="Z12" s="246">
        <v>4251444.0946336715</v>
      </c>
      <c r="AA12" s="246">
        <v>4336472.9765263451</v>
      </c>
      <c r="AB12" s="246">
        <v>4423202.4360568719</v>
      </c>
      <c r="AC12" s="223">
        <v>0</v>
      </c>
      <c r="AD12"/>
      <c r="AE12"/>
    </row>
    <row r="13" spans="1:31" ht="15" customHeight="1">
      <c r="A13" s="4"/>
      <c r="B13" s="95" t="s">
        <v>1</v>
      </c>
      <c r="C13" s="245">
        <v>0</v>
      </c>
      <c r="D13" s="246">
        <v>0</v>
      </c>
      <c r="E13" s="246">
        <v>0</v>
      </c>
      <c r="F13" s="246">
        <v>0</v>
      </c>
      <c r="G13" s="246">
        <v>0</v>
      </c>
      <c r="H13" s="246">
        <v>0</v>
      </c>
      <c r="I13" s="246">
        <v>0</v>
      </c>
      <c r="J13" s="246">
        <v>0</v>
      </c>
      <c r="K13" s="246">
        <v>0</v>
      </c>
      <c r="L13" s="246">
        <v>0</v>
      </c>
      <c r="M13" s="246">
        <v>0</v>
      </c>
      <c r="N13" s="246">
        <v>0</v>
      </c>
      <c r="O13" s="246">
        <v>0</v>
      </c>
      <c r="P13" s="246">
        <v>0</v>
      </c>
      <c r="Q13" s="246">
        <v>0</v>
      </c>
      <c r="R13" s="246">
        <v>0</v>
      </c>
      <c r="S13" s="246">
        <v>0</v>
      </c>
      <c r="T13" s="246">
        <v>0</v>
      </c>
      <c r="U13" s="246">
        <v>0</v>
      </c>
      <c r="V13" s="246">
        <v>0</v>
      </c>
      <c r="W13" s="246">
        <v>0</v>
      </c>
      <c r="X13" s="246">
        <v>0</v>
      </c>
      <c r="Y13" s="246">
        <v>0</v>
      </c>
      <c r="Z13" s="246">
        <v>0</v>
      </c>
      <c r="AA13" s="246">
        <v>0</v>
      </c>
      <c r="AB13" s="246">
        <v>0</v>
      </c>
      <c r="AC13" s="223">
        <v>0</v>
      </c>
      <c r="AD13"/>
      <c r="AE13"/>
    </row>
    <row r="14" spans="1:31" ht="15" customHeight="1">
      <c r="A14" s="4"/>
      <c r="B14" s="95" t="s">
        <v>7</v>
      </c>
      <c r="C14" s="245">
        <v>0</v>
      </c>
      <c r="D14" s="246">
        <v>0</v>
      </c>
      <c r="E14" s="246">
        <v>0</v>
      </c>
      <c r="F14" s="246">
        <v>0</v>
      </c>
      <c r="G14" s="246">
        <v>0</v>
      </c>
      <c r="H14" s="246">
        <v>0</v>
      </c>
      <c r="I14" s="246">
        <v>0</v>
      </c>
      <c r="J14" s="246">
        <v>0</v>
      </c>
      <c r="K14" s="246">
        <v>0</v>
      </c>
      <c r="L14" s="246">
        <v>0</v>
      </c>
      <c r="M14" s="246">
        <v>0</v>
      </c>
      <c r="N14" s="246">
        <v>0</v>
      </c>
      <c r="O14" s="246">
        <v>0</v>
      </c>
      <c r="P14" s="246">
        <v>0</v>
      </c>
      <c r="Q14" s="246">
        <v>0</v>
      </c>
      <c r="R14" s="246">
        <v>0</v>
      </c>
      <c r="S14" s="246">
        <v>0</v>
      </c>
      <c r="T14" s="246">
        <v>0</v>
      </c>
      <c r="U14" s="246">
        <v>0</v>
      </c>
      <c r="V14" s="246">
        <v>0</v>
      </c>
      <c r="W14" s="246">
        <v>0</v>
      </c>
      <c r="X14" s="246">
        <v>0</v>
      </c>
      <c r="Y14" s="246">
        <v>0</v>
      </c>
      <c r="Z14" s="246">
        <v>0</v>
      </c>
      <c r="AA14" s="246">
        <v>0</v>
      </c>
      <c r="AB14" s="246">
        <v>0</v>
      </c>
      <c r="AC14" s="223">
        <v>0</v>
      </c>
      <c r="AD14"/>
      <c r="AE14"/>
    </row>
    <row r="15" spans="1:31" ht="15" customHeight="1">
      <c r="A15" s="4"/>
      <c r="B15" s="95" t="s">
        <v>5</v>
      </c>
      <c r="C15" s="245">
        <v>0</v>
      </c>
      <c r="D15" s="246">
        <v>0</v>
      </c>
      <c r="E15" s="246">
        <v>0</v>
      </c>
      <c r="F15" s="246">
        <v>0</v>
      </c>
      <c r="G15" s="246">
        <v>0</v>
      </c>
      <c r="H15" s="246">
        <v>0</v>
      </c>
      <c r="I15" s="246">
        <v>0</v>
      </c>
      <c r="J15" s="246">
        <v>0</v>
      </c>
      <c r="K15" s="246">
        <v>0</v>
      </c>
      <c r="L15" s="246">
        <v>0</v>
      </c>
      <c r="M15" s="246">
        <v>0</v>
      </c>
      <c r="N15" s="246">
        <v>0</v>
      </c>
      <c r="O15" s="246">
        <v>0</v>
      </c>
      <c r="P15" s="246">
        <v>0</v>
      </c>
      <c r="Q15" s="246">
        <v>0</v>
      </c>
      <c r="R15" s="246">
        <v>0</v>
      </c>
      <c r="S15" s="246">
        <v>0</v>
      </c>
      <c r="T15" s="246">
        <v>0</v>
      </c>
      <c r="U15" s="246">
        <v>0</v>
      </c>
      <c r="V15" s="246">
        <v>0</v>
      </c>
      <c r="W15" s="246">
        <v>0</v>
      </c>
      <c r="X15" s="246">
        <v>0</v>
      </c>
      <c r="Y15" s="246">
        <v>0</v>
      </c>
      <c r="Z15" s="246">
        <v>0</v>
      </c>
      <c r="AA15" s="246">
        <v>0</v>
      </c>
      <c r="AB15" s="246">
        <v>0</v>
      </c>
      <c r="AC15" s="223">
        <v>0</v>
      </c>
      <c r="AD15"/>
      <c r="AE15"/>
    </row>
    <row r="16" spans="1:31" ht="15" customHeight="1">
      <c r="A16" s="4"/>
      <c r="B16" s="95" t="s">
        <v>4</v>
      </c>
      <c r="C16" s="245">
        <v>0</v>
      </c>
      <c r="D16" s="246">
        <v>0</v>
      </c>
      <c r="E16" s="246">
        <v>0</v>
      </c>
      <c r="F16" s="246">
        <v>0</v>
      </c>
      <c r="G16" s="246">
        <v>0</v>
      </c>
      <c r="H16" s="246">
        <v>0</v>
      </c>
      <c r="I16" s="246">
        <v>0</v>
      </c>
      <c r="J16" s="246">
        <v>0</v>
      </c>
      <c r="K16" s="246">
        <v>0</v>
      </c>
      <c r="L16" s="246">
        <v>0</v>
      </c>
      <c r="M16" s="246">
        <v>0</v>
      </c>
      <c r="N16" s="246">
        <v>0</v>
      </c>
      <c r="O16" s="246">
        <v>0</v>
      </c>
      <c r="P16" s="246">
        <v>0</v>
      </c>
      <c r="Q16" s="246">
        <v>0</v>
      </c>
      <c r="R16" s="246">
        <v>0</v>
      </c>
      <c r="S16" s="246">
        <v>0</v>
      </c>
      <c r="T16" s="246">
        <v>0</v>
      </c>
      <c r="U16" s="246">
        <v>0</v>
      </c>
      <c r="V16" s="246">
        <v>0</v>
      </c>
      <c r="W16" s="246">
        <v>0</v>
      </c>
      <c r="X16" s="246">
        <v>0</v>
      </c>
      <c r="Y16" s="246">
        <v>0</v>
      </c>
      <c r="Z16" s="246">
        <v>0</v>
      </c>
      <c r="AA16" s="246">
        <v>0</v>
      </c>
      <c r="AB16" s="246">
        <v>0</v>
      </c>
      <c r="AC16" s="223">
        <v>0</v>
      </c>
      <c r="AD16"/>
      <c r="AE16"/>
    </row>
    <row r="17" spans="1:31" ht="15" customHeight="1">
      <c r="A17" s="4"/>
      <c r="B17" s="95" t="s">
        <v>8</v>
      </c>
      <c r="C17" s="245">
        <v>0</v>
      </c>
      <c r="D17" s="246">
        <v>0</v>
      </c>
      <c r="E17" s="246">
        <v>0</v>
      </c>
      <c r="F17" s="246">
        <v>0</v>
      </c>
      <c r="G17" s="246">
        <v>0</v>
      </c>
      <c r="H17" s="246">
        <v>0</v>
      </c>
      <c r="I17" s="246">
        <v>0</v>
      </c>
      <c r="J17" s="246">
        <v>0</v>
      </c>
      <c r="K17" s="246">
        <v>0</v>
      </c>
      <c r="L17" s="246">
        <v>0</v>
      </c>
      <c r="M17" s="246">
        <v>0</v>
      </c>
      <c r="N17" s="246">
        <v>0</v>
      </c>
      <c r="O17" s="246">
        <v>0</v>
      </c>
      <c r="P17" s="246">
        <v>0</v>
      </c>
      <c r="Q17" s="246">
        <v>0</v>
      </c>
      <c r="R17" s="246">
        <v>0</v>
      </c>
      <c r="S17" s="246">
        <v>0</v>
      </c>
      <c r="T17" s="246">
        <v>0</v>
      </c>
      <c r="U17" s="246">
        <v>0</v>
      </c>
      <c r="V17" s="246">
        <v>0</v>
      </c>
      <c r="W17" s="246">
        <v>0</v>
      </c>
      <c r="X17" s="246">
        <v>0</v>
      </c>
      <c r="Y17" s="246">
        <v>0</v>
      </c>
      <c r="Z17" s="246">
        <v>0</v>
      </c>
      <c r="AA17" s="246">
        <v>0</v>
      </c>
      <c r="AB17" s="246">
        <v>0</v>
      </c>
      <c r="AC17" s="223">
        <v>0</v>
      </c>
      <c r="AD17"/>
      <c r="AE17"/>
    </row>
    <row r="18" spans="1:31" ht="15" customHeight="1">
      <c r="A18" s="4"/>
      <c r="B18" s="95" t="s">
        <v>3</v>
      </c>
      <c r="C18" s="245">
        <v>0</v>
      </c>
      <c r="D18" s="246">
        <v>0</v>
      </c>
      <c r="E18" s="246">
        <v>0</v>
      </c>
      <c r="F18" s="246">
        <v>0</v>
      </c>
      <c r="G18" s="246">
        <v>0</v>
      </c>
      <c r="H18" s="246">
        <v>0</v>
      </c>
      <c r="I18" s="246">
        <v>0</v>
      </c>
      <c r="J18" s="246">
        <v>0</v>
      </c>
      <c r="K18" s="246">
        <v>0</v>
      </c>
      <c r="L18" s="246">
        <v>0</v>
      </c>
      <c r="M18" s="246">
        <v>0</v>
      </c>
      <c r="N18" s="246">
        <v>0</v>
      </c>
      <c r="O18" s="246">
        <v>0</v>
      </c>
      <c r="P18" s="246">
        <v>0</v>
      </c>
      <c r="Q18" s="246">
        <v>0</v>
      </c>
      <c r="R18" s="246">
        <v>0</v>
      </c>
      <c r="S18" s="246">
        <v>0</v>
      </c>
      <c r="T18" s="246">
        <v>0</v>
      </c>
      <c r="U18" s="246">
        <v>0</v>
      </c>
      <c r="V18" s="246">
        <v>0</v>
      </c>
      <c r="W18" s="246">
        <v>0</v>
      </c>
      <c r="X18" s="246">
        <v>0</v>
      </c>
      <c r="Y18" s="246">
        <v>0</v>
      </c>
      <c r="Z18" s="246">
        <v>0</v>
      </c>
      <c r="AA18" s="246">
        <v>0</v>
      </c>
      <c r="AB18" s="246">
        <v>0</v>
      </c>
      <c r="AC18" s="223">
        <v>0</v>
      </c>
      <c r="AD18"/>
      <c r="AE18"/>
    </row>
    <row r="19" spans="1:31" ht="15" customHeight="1">
      <c r="A19" s="4"/>
      <c r="B19" s="95" t="s">
        <v>11</v>
      </c>
      <c r="C19" s="245">
        <v>0</v>
      </c>
      <c r="D19" s="246">
        <v>0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6">
        <v>0</v>
      </c>
      <c r="S19" s="246">
        <v>0</v>
      </c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Y19" s="246">
        <v>0</v>
      </c>
      <c r="Z19" s="246">
        <v>0</v>
      </c>
      <c r="AA19" s="246">
        <v>0</v>
      </c>
      <c r="AB19" s="246">
        <v>0</v>
      </c>
      <c r="AC19" s="223">
        <v>0</v>
      </c>
      <c r="AD19"/>
      <c r="AE19"/>
    </row>
    <row r="20" spans="1:31" ht="15" customHeight="1">
      <c r="A20" s="4"/>
      <c r="B20" s="95" t="s">
        <v>103</v>
      </c>
      <c r="C20" s="245">
        <v>0</v>
      </c>
      <c r="D20" s="246">
        <v>0</v>
      </c>
      <c r="E20" s="246">
        <v>0</v>
      </c>
      <c r="F20" s="246">
        <v>0</v>
      </c>
      <c r="G20" s="246">
        <v>0</v>
      </c>
      <c r="H20" s="246">
        <v>0</v>
      </c>
      <c r="I20" s="246">
        <v>0</v>
      </c>
      <c r="J20" s="246">
        <v>0</v>
      </c>
      <c r="K20" s="246">
        <v>0</v>
      </c>
      <c r="L20" s="246">
        <v>0</v>
      </c>
      <c r="M20" s="246">
        <v>0</v>
      </c>
      <c r="N20" s="246">
        <v>0</v>
      </c>
      <c r="O20" s="246">
        <v>0</v>
      </c>
      <c r="P20" s="246">
        <v>0</v>
      </c>
      <c r="Q20" s="246">
        <v>0</v>
      </c>
      <c r="R20" s="246">
        <v>0</v>
      </c>
      <c r="S20" s="246">
        <v>0</v>
      </c>
      <c r="T20" s="246">
        <v>0</v>
      </c>
      <c r="U20" s="246">
        <v>0</v>
      </c>
      <c r="V20" s="246">
        <v>0</v>
      </c>
      <c r="W20" s="246">
        <v>0</v>
      </c>
      <c r="X20" s="246">
        <v>0</v>
      </c>
      <c r="Y20" s="246">
        <v>0</v>
      </c>
      <c r="Z20" s="246">
        <v>0</v>
      </c>
      <c r="AA20" s="246">
        <v>0</v>
      </c>
      <c r="AB20" s="246">
        <v>0</v>
      </c>
      <c r="AC20" s="223">
        <v>0</v>
      </c>
      <c r="AD20"/>
      <c r="AE20"/>
    </row>
    <row r="21" spans="1:31" ht="15" customHeight="1">
      <c r="A21" s="4"/>
      <c r="B21" s="95" t="s">
        <v>2</v>
      </c>
      <c r="C21" s="245">
        <v>0</v>
      </c>
      <c r="D21" s="246">
        <v>0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  <c r="J21" s="246">
        <v>0</v>
      </c>
      <c r="K21" s="246">
        <v>0</v>
      </c>
      <c r="L21" s="246">
        <v>0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6">
        <v>0</v>
      </c>
      <c r="S21" s="246">
        <v>0</v>
      </c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Y21" s="246">
        <v>0</v>
      </c>
      <c r="Z21" s="246">
        <v>0</v>
      </c>
      <c r="AA21" s="246">
        <v>0</v>
      </c>
      <c r="AB21" s="246">
        <v>0</v>
      </c>
      <c r="AC21" s="223">
        <v>0</v>
      </c>
      <c r="AD21"/>
      <c r="AE21"/>
    </row>
    <row r="22" spans="1:31" ht="15" customHeight="1">
      <c r="A22" s="4"/>
      <c r="B22" s="95" t="s">
        <v>9</v>
      </c>
      <c r="C22" s="245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0</v>
      </c>
      <c r="I22" s="246">
        <v>0</v>
      </c>
      <c r="J22" s="246">
        <v>0</v>
      </c>
      <c r="K22" s="246">
        <v>0</v>
      </c>
      <c r="L22" s="246">
        <v>0</v>
      </c>
      <c r="M22" s="246">
        <v>0</v>
      </c>
      <c r="N22" s="246">
        <v>0</v>
      </c>
      <c r="O22" s="246">
        <v>0</v>
      </c>
      <c r="P22" s="246">
        <v>0</v>
      </c>
      <c r="Q22" s="246">
        <v>0</v>
      </c>
      <c r="R22" s="246">
        <v>0</v>
      </c>
      <c r="S22" s="246">
        <v>0</v>
      </c>
      <c r="T22" s="246">
        <v>0</v>
      </c>
      <c r="U22" s="246">
        <v>0</v>
      </c>
      <c r="V22" s="246">
        <v>0</v>
      </c>
      <c r="W22" s="246">
        <v>0</v>
      </c>
      <c r="X22" s="246">
        <v>0</v>
      </c>
      <c r="Y22" s="246">
        <v>0</v>
      </c>
      <c r="Z22" s="246">
        <v>0</v>
      </c>
      <c r="AA22" s="246">
        <v>0</v>
      </c>
      <c r="AB22" s="246">
        <v>0</v>
      </c>
      <c r="AC22" s="223">
        <v>0</v>
      </c>
      <c r="AD22"/>
      <c r="AE22"/>
    </row>
    <row r="23" spans="1:31" ht="15" customHeight="1">
      <c r="A23" s="4"/>
      <c r="B23" s="95" t="s">
        <v>104</v>
      </c>
      <c r="C23" s="245">
        <v>0</v>
      </c>
      <c r="D23" s="246">
        <v>0</v>
      </c>
      <c r="E23" s="246">
        <v>0</v>
      </c>
      <c r="F23" s="246">
        <v>0</v>
      </c>
      <c r="G23" s="246">
        <v>0</v>
      </c>
      <c r="H23" s="246">
        <v>0</v>
      </c>
      <c r="I23" s="246">
        <v>0</v>
      </c>
      <c r="J23" s="246">
        <v>0</v>
      </c>
      <c r="K23" s="246">
        <v>0</v>
      </c>
      <c r="L23" s="246">
        <v>0</v>
      </c>
      <c r="M23" s="246">
        <v>0</v>
      </c>
      <c r="N23" s="246">
        <v>0</v>
      </c>
      <c r="O23" s="246">
        <v>0</v>
      </c>
      <c r="P23" s="246">
        <v>0</v>
      </c>
      <c r="Q23" s="246">
        <v>0</v>
      </c>
      <c r="R23" s="246">
        <v>0</v>
      </c>
      <c r="S23" s="246">
        <v>0</v>
      </c>
      <c r="T23" s="246">
        <v>0</v>
      </c>
      <c r="U23" s="246">
        <v>0</v>
      </c>
      <c r="V23" s="246">
        <v>0</v>
      </c>
      <c r="W23" s="246">
        <v>0</v>
      </c>
      <c r="X23" s="246">
        <v>0</v>
      </c>
      <c r="Y23" s="246">
        <v>0</v>
      </c>
      <c r="Z23" s="246">
        <v>0</v>
      </c>
      <c r="AA23" s="246">
        <v>0</v>
      </c>
      <c r="AB23" s="246">
        <v>0</v>
      </c>
      <c r="AC23" s="223">
        <v>0</v>
      </c>
      <c r="AD23"/>
      <c r="AE23"/>
    </row>
    <row r="24" spans="1:31" ht="15" customHeight="1">
      <c r="A24" s="4"/>
      <c r="B24" s="95" t="s">
        <v>6</v>
      </c>
      <c r="C24" s="245">
        <v>0</v>
      </c>
      <c r="D24" s="246">
        <v>0</v>
      </c>
      <c r="E24" s="246">
        <v>0</v>
      </c>
      <c r="F24" s="246">
        <v>0</v>
      </c>
      <c r="G24" s="246">
        <v>0</v>
      </c>
      <c r="H24" s="246">
        <v>0</v>
      </c>
      <c r="I24" s="246">
        <v>0</v>
      </c>
      <c r="J24" s="246">
        <v>0</v>
      </c>
      <c r="K24" s="246">
        <v>0</v>
      </c>
      <c r="L24" s="246">
        <v>0</v>
      </c>
      <c r="M24" s="246">
        <v>0</v>
      </c>
      <c r="N24" s="246">
        <v>0</v>
      </c>
      <c r="O24" s="246">
        <v>0</v>
      </c>
      <c r="P24" s="246">
        <v>0</v>
      </c>
      <c r="Q24" s="246">
        <v>0</v>
      </c>
      <c r="R24" s="246">
        <v>0</v>
      </c>
      <c r="S24" s="246">
        <v>0</v>
      </c>
      <c r="T24" s="246">
        <v>0</v>
      </c>
      <c r="U24" s="246">
        <v>0</v>
      </c>
      <c r="V24" s="246">
        <v>0</v>
      </c>
      <c r="W24" s="246">
        <v>0</v>
      </c>
      <c r="X24" s="246">
        <v>0</v>
      </c>
      <c r="Y24" s="246">
        <v>0</v>
      </c>
      <c r="Z24" s="246">
        <v>0</v>
      </c>
      <c r="AA24" s="246">
        <v>0</v>
      </c>
      <c r="AB24" s="246">
        <v>0</v>
      </c>
      <c r="AC24" s="223">
        <v>0</v>
      </c>
      <c r="AD24"/>
      <c r="AE24"/>
    </row>
    <row r="25" spans="1:31" ht="15" customHeight="1">
      <c r="A25" s="4"/>
      <c r="B25" s="95" t="s">
        <v>10</v>
      </c>
      <c r="C25" s="245">
        <v>0</v>
      </c>
      <c r="D25" s="246">
        <v>0</v>
      </c>
      <c r="E25" s="246">
        <v>0</v>
      </c>
      <c r="F25" s="246">
        <v>0</v>
      </c>
      <c r="G25" s="246">
        <v>0</v>
      </c>
      <c r="H25" s="246">
        <v>0</v>
      </c>
      <c r="I25" s="246">
        <v>0</v>
      </c>
      <c r="J25" s="246">
        <v>0</v>
      </c>
      <c r="K25" s="246">
        <v>0</v>
      </c>
      <c r="L25" s="246">
        <v>0</v>
      </c>
      <c r="M25" s="246">
        <v>0</v>
      </c>
      <c r="N25" s="246">
        <v>0</v>
      </c>
      <c r="O25" s="246">
        <v>0</v>
      </c>
      <c r="P25" s="246">
        <v>0</v>
      </c>
      <c r="Q25" s="246">
        <v>0</v>
      </c>
      <c r="R25" s="246">
        <v>0</v>
      </c>
      <c r="S25" s="246">
        <v>0</v>
      </c>
      <c r="T25" s="246">
        <v>0</v>
      </c>
      <c r="U25" s="246">
        <v>0</v>
      </c>
      <c r="V25" s="246">
        <v>0</v>
      </c>
      <c r="W25" s="246">
        <v>0</v>
      </c>
      <c r="X25" s="246">
        <v>0</v>
      </c>
      <c r="Y25" s="246">
        <v>0</v>
      </c>
      <c r="Z25" s="246">
        <v>0</v>
      </c>
      <c r="AA25" s="246">
        <v>0</v>
      </c>
      <c r="AB25" s="246">
        <v>0</v>
      </c>
      <c r="AC25" s="223">
        <v>0</v>
      </c>
      <c r="AD25"/>
      <c r="AE25"/>
    </row>
    <row r="26" spans="1:31" ht="15" customHeight="1">
      <c r="A26" s="4"/>
      <c r="B26" s="95" t="s">
        <v>44</v>
      </c>
      <c r="C26" s="245">
        <v>0</v>
      </c>
      <c r="D26" s="246">
        <v>0</v>
      </c>
      <c r="E26" s="246">
        <v>0</v>
      </c>
      <c r="F26" s="246">
        <v>0</v>
      </c>
      <c r="G26" s="246">
        <v>0</v>
      </c>
      <c r="H26" s="246">
        <v>0</v>
      </c>
      <c r="I26" s="246">
        <v>0</v>
      </c>
      <c r="J26" s="246">
        <v>0</v>
      </c>
      <c r="K26" s="246">
        <v>0</v>
      </c>
      <c r="L26" s="246">
        <v>0</v>
      </c>
      <c r="M26" s="246">
        <v>0</v>
      </c>
      <c r="N26" s="246">
        <v>0</v>
      </c>
      <c r="O26" s="246">
        <v>0</v>
      </c>
      <c r="P26" s="246">
        <v>0</v>
      </c>
      <c r="Q26" s="246">
        <v>0</v>
      </c>
      <c r="R26" s="246">
        <v>0</v>
      </c>
      <c r="S26" s="246">
        <v>0</v>
      </c>
      <c r="T26" s="246">
        <v>0</v>
      </c>
      <c r="U26" s="246">
        <v>0</v>
      </c>
      <c r="V26" s="246">
        <v>0</v>
      </c>
      <c r="W26" s="246">
        <v>0</v>
      </c>
      <c r="X26" s="246">
        <v>0</v>
      </c>
      <c r="Y26" s="246">
        <v>0</v>
      </c>
      <c r="Z26" s="246">
        <v>0</v>
      </c>
      <c r="AA26" s="246">
        <v>0</v>
      </c>
      <c r="AB26" s="246">
        <v>0</v>
      </c>
      <c r="AC26" s="223">
        <v>0</v>
      </c>
      <c r="AD26"/>
      <c r="AE26"/>
    </row>
    <row r="27" spans="1:31" ht="15" customHeight="1">
      <c r="A27" s="4"/>
      <c r="B27" s="95" t="s">
        <v>110</v>
      </c>
      <c r="C27" s="245">
        <v>0</v>
      </c>
      <c r="D27" s="246">
        <v>0</v>
      </c>
      <c r="E27" s="246">
        <v>0</v>
      </c>
      <c r="F27" s="246">
        <v>0</v>
      </c>
      <c r="G27" s="246">
        <v>0</v>
      </c>
      <c r="H27" s="246">
        <v>0</v>
      </c>
      <c r="I27" s="246">
        <v>0</v>
      </c>
      <c r="J27" s="246">
        <v>0</v>
      </c>
      <c r="K27" s="246">
        <v>0</v>
      </c>
      <c r="L27" s="246">
        <v>0</v>
      </c>
      <c r="M27" s="246">
        <v>0</v>
      </c>
      <c r="N27" s="246">
        <v>0</v>
      </c>
      <c r="O27" s="246">
        <v>0</v>
      </c>
      <c r="P27" s="246">
        <v>0</v>
      </c>
      <c r="Q27" s="246">
        <v>0</v>
      </c>
      <c r="R27" s="246">
        <v>0</v>
      </c>
      <c r="S27" s="246">
        <v>0</v>
      </c>
      <c r="T27" s="246">
        <v>0</v>
      </c>
      <c r="U27" s="246">
        <v>0</v>
      </c>
      <c r="V27" s="246">
        <v>0</v>
      </c>
      <c r="W27" s="246">
        <v>0</v>
      </c>
      <c r="X27" s="246">
        <v>0</v>
      </c>
      <c r="Y27" s="246">
        <v>0</v>
      </c>
      <c r="Z27" s="246">
        <v>0</v>
      </c>
      <c r="AA27" s="246">
        <v>0</v>
      </c>
      <c r="AB27" s="246">
        <v>0</v>
      </c>
      <c r="AC27" s="223">
        <v>2500000</v>
      </c>
      <c r="AD27"/>
      <c r="AE27"/>
    </row>
    <row r="28" spans="1:31" s="13" customFormat="1" ht="15" customHeight="1">
      <c r="A28" s="8"/>
      <c r="B28" s="142" t="s">
        <v>29</v>
      </c>
      <c r="C28" s="247">
        <v>0</v>
      </c>
      <c r="D28" s="248">
        <v>2750000</v>
      </c>
      <c r="E28" s="248">
        <v>2805000</v>
      </c>
      <c r="F28" s="248">
        <v>2861100</v>
      </c>
      <c r="G28" s="248">
        <v>2918322</v>
      </c>
      <c r="H28" s="248">
        <v>2976688.44</v>
      </c>
      <c r="I28" s="248">
        <v>3036222.2088000001</v>
      </c>
      <c r="J28" s="248">
        <v>3096946.6529760002</v>
      </c>
      <c r="K28" s="248">
        <v>3158885.5860355203</v>
      </c>
      <c r="L28" s="248">
        <v>3222063.2977562309</v>
      </c>
      <c r="M28" s="248">
        <v>3286504.5637113554</v>
      </c>
      <c r="N28" s="248">
        <v>3352234.6549855825</v>
      </c>
      <c r="O28" s="248">
        <v>3419279.3480852945</v>
      </c>
      <c r="P28" s="248">
        <v>3487664.9350470002</v>
      </c>
      <c r="Q28" s="248">
        <v>3557418.23374794</v>
      </c>
      <c r="R28" s="248">
        <v>3628566.5984228989</v>
      </c>
      <c r="S28" s="248">
        <v>3701137.9303913573</v>
      </c>
      <c r="T28" s="248">
        <v>3775160.6889991844</v>
      </c>
      <c r="U28" s="248">
        <v>3850663.9027791684</v>
      </c>
      <c r="V28" s="248">
        <v>3927677.180834752</v>
      </c>
      <c r="W28" s="248">
        <v>4006230.7244514469</v>
      </c>
      <c r="X28" s="248">
        <v>4086355.3389404761</v>
      </c>
      <c r="Y28" s="248">
        <v>4168082.4457192859</v>
      </c>
      <c r="Z28" s="248">
        <v>4251444.0946336715</v>
      </c>
      <c r="AA28" s="248">
        <v>4336472.9765263451</v>
      </c>
      <c r="AB28" s="248">
        <v>4423202.4360568719</v>
      </c>
      <c r="AC28" s="226">
        <v>2500000</v>
      </c>
      <c r="AD28"/>
      <c r="AE28"/>
    </row>
    <row r="29" spans="1:31" ht="15" customHeight="1">
      <c r="A29" s="7"/>
      <c r="B29" s="142" t="s">
        <v>30</v>
      </c>
      <c r="C29" s="247">
        <v>1272800</v>
      </c>
      <c r="D29" s="248">
        <v>3828601.836472</v>
      </c>
      <c r="E29" s="248">
        <v>3905173.8732014392</v>
      </c>
      <c r="F29" s="248">
        <v>3983277.3506654687</v>
      </c>
      <c r="G29" s="248">
        <v>4062942.8976787776</v>
      </c>
      <c r="H29" s="248">
        <v>4144201.7556323535</v>
      </c>
      <c r="I29" s="248">
        <v>4227085.7907450013</v>
      </c>
      <c r="J29" s="248">
        <v>4311627.5065599009</v>
      </c>
      <c r="K29" s="248">
        <v>4397860.056691099</v>
      </c>
      <c r="L29" s="248">
        <v>4485817.257824922</v>
      </c>
      <c r="M29" s="248">
        <v>4575533.6029814202</v>
      </c>
      <c r="N29" s="248">
        <v>4667044.2750410493</v>
      </c>
      <c r="O29" s="248">
        <v>4760385.1605418688</v>
      </c>
      <c r="P29" s="248">
        <v>4855592.863752706</v>
      </c>
      <c r="Q29" s="248">
        <v>4952704.7210277598</v>
      </c>
      <c r="R29" s="248">
        <v>5051758.8154483167</v>
      </c>
      <c r="S29" s="248">
        <v>5152793.9917572821</v>
      </c>
      <c r="T29" s="248">
        <v>5255849.8715924276</v>
      </c>
      <c r="U29" s="248">
        <v>5360966.8690242777</v>
      </c>
      <c r="V29" s="248">
        <v>5468186.2064047642</v>
      </c>
      <c r="W29" s="248">
        <v>5577549.9305328578</v>
      </c>
      <c r="X29" s="248">
        <v>5689100.9291435154</v>
      </c>
      <c r="Y29" s="248">
        <v>5802882.9477263866</v>
      </c>
      <c r="Z29" s="248">
        <v>5918940.6066809138</v>
      </c>
      <c r="AA29" s="248">
        <v>6037319.4188145315</v>
      </c>
      <c r="AB29" s="248">
        <v>6158065.8071908234</v>
      </c>
      <c r="AC29" s="226">
        <v>-1500000</v>
      </c>
      <c r="AD29"/>
      <c r="AE29"/>
    </row>
    <row r="30" spans="1:31" ht="15" customHeight="1">
      <c r="A30" s="7"/>
      <c r="B30" s="142" t="s">
        <v>12</v>
      </c>
      <c r="C30" s="249">
        <v>0</v>
      </c>
      <c r="D30" s="250">
        <v>-2545600</v>
      </c>
      <c r="E30" s="250">
        <v>-2545600</v>
      </c>
      <c r="F30" s="250">
        <v>-2545600</v>
      </c>
      <c r="G30" s="250">
        <v>-2545600</v>
      </c>
      <c r="H30" s="250">
        <v>-2545600</v>
      </c>
      <c r="I30" s="250">
        <v>-2545600</v>
      </c>
      <c r="J30" s="250">
        <v>-2545600</v>
      </c>
      <c r="K30" s="250">
        <v>-2545600</v>
      </c>
      <c r="L30" s="250">
        <v>-2545600</v>
      </c>
      <c r="M30" s="250">
        <v>-2545600</v>
      </c>
      <c r="N30" s="250">
        <v>-2545600</v>
      </c>
      <c r="O30" s="250">
        <v>-2545600</v>
      </c>
      <c r="P30" s="250">
        <v>-1272800</v>
      </c>
      <c r="Q30" s="250">
        <v>0</v>
      </c>
      <c r="R30" s="250">
        <v>0</v>
      </c>
      <c r="S30" s="250">
        <v>0</v>
      </c>
      <c r="T30" s="250">
        <v>0</v>
      </c>
      <c r="U30" s="250">
        <v>0</v>
      </c>
      <c r="V30" s="250">
        <v>0</v>
      </c>
      <c r="W30" s="250">
        <v>0</v>
      </c>
      <c r="X30" s="250">
        <v>0</v>
      </c>
      <c r="Y30" s="250">
        <v>0</v>
      </c>
      <c r="Z30" s="250">
        <v>0</v>
      </c>
      <c r="AA30" s="250">
        <v>0</v>
      </c>
      <c r="AB30" s="250">
        <v>0</v>
      </c>
      <c r="AC30" s="251">
        <v>0</v>
      </c>
      <c r="AD30"/>
      <c r="AE30"/>
    </row>
    <row r="31" spans="1:31" ht="15" customHeight="1">
      <c r="A31" s="7"/>
      <c r="B31" s="142" t="s">
        <v>31</v>
      </c>
      <c r="C31" s="252">
        <v>1272800</v>
      </c>
      <c r="D31" s="253">
        <v>1283001.836472</v>
      </c>
      <c r="E31" s="253">
        <v>1359573.8732014392</v>
      </c>
      <c r="F31" s="253">
        <v>1437677.3506654687</v>
      </c>
      <c r="G31" s="253">
        <v>1517342.8976787776</v>
      </c>
      <c r="H31" s="253">
        <v>1598601.7556323535</v>
      </c>
      <c r="I31" s="253">
        <v>1681485.7907450013</v>
      </c>
      <c r="J31" s="253">
        <v>1766027.5065599009</v>
      </c>
      <c r="K31" s="253">
        <v>1852260.056691099</v>
      </c>
      <c r="L31" s="253">
        <v>1940217.257824922</v>
      </c>
      <c r="M31" s="253">
        <v>2029933.6029814202</v>
      </c>
      <c r="N31" s="253">
        <v>2121444.2750410493</v>
      </c>
      <c r="O31" s="253">
        <v>2214785.1605418688</v>
      </c>
      <c r="P31" s="253">
        <v>3582792.863752706</v>
      </c>
      <c r="Q31" s="253">
        <v>4952704.7210277598</v>
      </c>
      <c r="R31" s="253">
        <v>5051758.8154483167</v>
      </c>
      <c r="S31" s="253">
        <v>5152793.9917572821</v>
      </c>
      <c r="T31" s="253">
        <v>5255849.8715924276</v>
      </c>
      <c r="U31" s="253">
        <v>5360966.8690242777</v>
      </c>
      <c r="V31" s="253">
        <v>5468186.2064047642</v>
      </c>
      <c r="W31" s="253">
        <v>5577549.9305328578</v>
      </c>
      <c r="X31" s="253">
        <v>5689100.9291435154</v>
      </c>
      <c r="Y31" s="253">
        <v>5802882.9477263866</v>
      </c>
      <c r="Z31" s="253">
        <v>5918940.6066809138</v>
      </c>
      <c r="AA31" s="253">
        <v>6037319.4188145315</v>
      </c>
      <c r="AB31" s="253">
        <v>6158065.8071908234</v>
      </c>
      <c r="AC31" s="254">
        <v>-1500000</v>
      </c>
      <c r="AD31"/>
      <c r="AE31"/>
    </row>
    <row r="32" spans="1:31" ht="15" customHeight="1">
      <c r="A32" s="4"/>
      <c r="B32" s="59" t="s">
        <v>32</v>
      </c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83"/>
      <c r="AD32"/>
      <c r="AE32"/>
    </row>
    <row r="33" spans="1:35" ht="15" customHeight="1">
      <c r="A33" s="4"/>
      <c r="B33" s="87" t="s">
        <v>33</v>
      </c>
      <c r="C33" s="245">
        <v>0</v>
      </c>
      <c r="D33" s="246">
        <v>0</v>
      </c>
      <c r="E33" s="246">
        <v>0</v>
      </c>
      <c r="F33" s="246">
        <v>0</v>
      </c>
      <c r="G33" s="246">
        <v>0</v>
      </c>
      <c r="H33" s="246">
        <v>0</v>
      </c>
      <c r="I33" s="246">
        <v>0</v>
      </c>
      <c r="J33" s="246">
        <v>0</v>
      </c>
      <c r="K33" s="246">
        <v>0</v>
      </c>
      <c r="L33" s="246">
        <v>0</v>
      </c>
      <c r="M33" s="246">
        <v>0</v>
      </c>
      <c r="N33" s="246">
        <v>0</v>
      </c>
      <c r="O33" s="246">
        <v>0</v>
      </c>
      <c r="P33" s="246">
        <v>0</v>
      </c>
      <c r="Q33" s="246">
        <v>0</v>
      </c>
      <c r="R33" s="246">
        <v>0</v>
      </c>
      <c r="S33" s="246">
        <v>0</v>
      </c>
      <c r="T33" s="246">
        <v>0</v>
      </c>
      <c r="U33" s="246">
        <v>0</v>
      </c>
      <c r="V33" s="246">
        <v>0</v>
      </c>
      <c r="W33" s="246">
        <v>0</v>
      </c>
      <c r="X33" s="246">
        <v>0</v>
      </c>
      <c r="Y33" s="246">
        <v>0</v>
      </c>
      <c r="Z33" s="246">
        <v>0</v>
      </c>
      <c r="AA33" s="246">
        <v>0</v>
      </c>
      <c r="AB33" s="246">
        <v>0</v>
      </c>
      <c r="AC33" s="223">
        <v>0</v>
      </c>
      <c r="AD33"/>
      <c r="AE33"/>
      <c r="AH33"/>
      <c r="AI33"/>
    </row>
    <row r="34" spans="1:35" ht="15" customHeight="1">
      <c r="A34" s="4"/>
      <c r="B34" s="87" t="s">
        <v>76</v>
      </c>
      <c r="C34" s="245">
        <v>0</v>
      </c>
      <c r="D34" s="246">
        <v>1069152</v>
      </c>
      <c r="E34" s="246">
        <v>1069152</v>
      </c>
      <c r="F34" s="246">
        <v>950357.33333333326</v>
      </c>
      <c r="G34" s="246">
        <v>831562.66666666663</v>
      </c>
      <c r="H34" s="246">
        <v>712767.99999999988</v>
      </c>
      <c r="I34" s="246">
        <v>593973.33333333326</v>
      </c>
      <c r="J34" s="246">
        <v>475178.66666666657</v>
      </c>
      <c r="K34" s="246">
        <v>356383.99999999994</v>
      </c>
      <c r="L34" s="246">
        <v>237589.33333333328</v>
      </c>
      <c r="M34" s="246">
        <v>118794.66666666663</v>
      </c>
      <c r="N34" s="246">
        <v>-3.7252902984619141E-11</v>
      </c>
      <c r="O34" s="246">
        <v>-3.7252902984619141E-11</v>
      </c>
      <c r="P34" s="246">
        <v>-3.7252902984619141E-11</v>
      </c>
      <c r="Q34" s="246">
        <v>-3.7252902984619141E-11</v>
      </c>
      <c r="R34" s="246">
        <v>-3.7252902984619141E-11</v>
      </c>
      <c r="S34" s="246">
        <v>-3.7252902984619141E-11</v>
      </c>
      <c r="T34" s="246">
        <v>-3.7252902984619141E-11</v>
      </c>
      <c r="U34" s="246">
        <v>-3.7252902984619141E-11</v>
      </c>
      <c r="V34" s="246">
        <v>-3.7252902984619141E-11</v>
      </c>
      <c r="W34" s="246">
        <v>-3.7252902984619141E-11</v>
      </c>
      <c r="X34" s="246">
        <v>-3.7252902984619141E-11</v>
      </c>
      <c r="Y34" s="246">
        <v>-3.7252902984619141E-11</v>
      </c>
      <c r="Z34" s="246">
        <v>-3.7252902984619141E-11</v>
      </c>
      <c r="AA34" s="246">
        <v>-3.7252902984619141E-11</v>
      </c>
      <c r="AB34" s="246">
        <v>-3.7252902984619141E-11</v>
      </c>
      <c r="AC34" s="223">
        <v>0</v>
      </c>
      <c r="AD34"/>
      <c r="AE34"/>
    </row>
    <row r="35" spans="1:35" ht="15" customHeight="1">
      <c r="A35" s="4"/>
      <c r="B35" s="59" t="s">
        <v>34</v>
      </c>
      <c r="C35" s="247">
        <v>0</v>
      </c>
      <c r="D35" s="248">
        <v>-1069152</v>
      </c>
      <c r="E35" s="248">
        <v>-1069152</v>
      </c>
      <c r="F35" s="248">
        <v>-950357.33333333326</v>
      </c>
      <c r="G35" s="248">
        <v>-831562.66666666663</v>
      </c>
      <c r="H35" s="248">
        <v>-712767.99999999988</v>
      </c>
      <c r="I35" s="248">
        <v>-593973.33333333326</v>
      </c>
      <c r="J35" s="248">
        <v>-475178.66666666657</v>
      </c>
      <c r="K35" s="248">
        <v>-356383.99999999994</v>
      </c>
      <c r="L35" s="248">
        <v>-237589.33333333328</v>
      </c>
      <c r="M35" s="248">
        <v>-118794.66666666663</v>
      </c>
      <c r="N35" s="248">
        <v>3.7252902984619141E-11</v>
      </c>
      <c r="O35" s="248">
        <v>3.7252902984619141E-11</v>
      </c>
      <c r="P35" s="248">
        <v>3.7252902984619141E-11</v>
      </c>
      <c r="Q35" s="248">
        <v>3.7252902984619141E-11</v>
      </c>
      <c r="R35" s="248">
        <v>3.7252902984619141E-11</v>
      </c>
      <c r="S35" s="248">
        <v>3.7252902984619141E-11</v>
      </c>
      <c r="T35" s="248">
        <v>3.7252902984619141E-11</v>
      </c>
      <c r="U35" s="248">
        <v>3.7252902984619141E-11</v>
      </c>
      <c r="V35" s="248">
        <v>3.7252902984619141E-11</v>
      </c>
      <c r="W35" s="248">
        <v>3.7252902984619141E-11</v>
      </c>
      <c r="X35" s="248">
        <v>3.7252902984619141E-11</v>
      </c>
      <c r="Y35" s="248">
        <v>3.7252902984619141E-11</v>
      </c>
      <c r="Z35" s="248">
        <v>3.7252902984619141E-11</v>
      </c>
      <c r="AA35" s="248">
        <v>3.7252902984619141E-11</v>
      </c>
      <c r="AB35" s="248">
        <v>3.7252902984619141E-11</v>
      </c>
      <c r="AC35" s="226">
        <v>0</v>
      </c>
      <c r="AD35"/>
      <c r="AE35"/>
    </row>
    <row r="36" spans="1:35" ht="15" customHeight="1">
      <c r="A36" s="4"/>
      <c r="B36" s="134" t="s">
        <v>25</v>
      </c>
      <c r="C36" s="249">
        <v>1272800</v>
      </c>
      <c r="D36" s="250">
        <v>213849.836472</v>
      </c>
      <c r="E36" s="250">
        <v>290421.87320143916</v>
      </c>
      <c r="F36" s="250">
        <v>487320.01733213547</v>
      </c>
      <c r="G36" s="250">
        <v>685780.23101211095</v>
      </c>
      <c r="H36" s="250">
        <v>885833.7556323536</v>
      </c>
      <c r="I36" s="250">
        <v>1087512.457411668</v>
      </c>
      <c r="J36" s="250">
        <v>1290848.8398932344</v>
      </c>
      <c r="K36" s="250">
        <v>1495876.056691099</v>
      </c>
      <c r="L36" s="250">
        <v>1702627.9244915887</v>
      </c>
      <c r="M36" s="250">
        <v>1911138.9363147537</v>
      </c>
      <c r="N36" s="250">
        <v>2121444.2750410493</v>
      </c>
      <c r="O36" s="250">
        <v>2214785.1605418688</v>
      </c>
      <c r="P36" s="250">
        <v>3582792.863752706</v>
      </c>
      <c r="Q36" s="250">
        <v>4952704.7210277598</v>
      </c>
      <c r="R36" s="250">
        <v>5051758.8154483167</v>
      </c>
      <c r="S36" s="250">
        <v>5152793.9917572821</v>
      </c>
      <c r="T36" s="250">
        <v>5255849.8715924276</v>
      </c>
      <c r="U36" s="250">
        <v>5360966.8690242777</v>
      </c>
      <c r="V36" s="250">
        <v>5468186.2064047642</v>
      </c>
      <c r="W36" s="250">
        <v>5577549.9305328578</v>
      </c>
      <c r="X36" s="250">
        <v>5689100.9291435154</v>
      </c>
      <c r="Y36" s="250">
        <v>5802882.9477263866</v>
      </c>
      <c r="Z36" s="250">
        <v>5918940.6066809138</v>
      </c>
      <c r="AA36" s="250">
        <v>6037319.4188145315</v>
      </c>
      <c r="AB36" s="250">
        <v>6158065.8071908234</v>
      </c>
      <c r="AC36" s="251">
        <v>-1500000</v>
      </c>
      <c r="AD36"/>
      <c r="AE36"/>
    </row>
    <row r="37" spans="1:35" ht="15" customHeight="1">
      <c r="A37" s="8"/>
      <c r="B37" s="135" t="s">
        <v>43</v>
      </c>
      <c r="C37" s="255">
        <v>0</v>
      </c>
      <c r="D37" s="256">
        <v>-74847.442765199987</v>
      </c>
      <c r="E37" s="256">
        <v>-101647.6556205037</v>
      </c>
      <c r="F37" s="256">
        <v>-170562.00606624741</v>
      </c>
      <c r="G37" s="256">
        <v>-240023.08085423883</v>
      </c>
      <c r="H37" s="256">
        <v>-310041.81447132374</v>
      </c>
      <c r="I37" s="256">
        <v>-380629.36009408376</v>
      </c>
      <c r="J37" s="256">
        <v>-451797.093962632</v>
      </c>
      <c r="K37" s="256">
        <v>-523556.61984188459</v>
      </c>
      <c r="L37" s="256">
        <v>-595919.77357205597</v>
      </c>
      <c r="M37" s="256">
        <v>-668898.62771016371</v>
      </c>
      <c r="N37" s="256">
        <v>-742505.49626436725</v>
      </c>
      <c r="O37" s="256">
        <v>-775174.80618965405</v>
      </c>
      <c r="P37" s="256">
        <v>-1253977.502313447</v>
      </c>
      <c r="Q37" s="256">
        <v>-1733446.6523597159</v>
      </c>
      <c r="R37" s="256">
        <v>-1768115.5854069109</v>
      </c>
      <c r="S37" s="256">
        <v>-1803477.8971150487</v>
      </c>
      <c r="T37" s="256">
        <v>-1839547.4550573495</v>
      </c>
      <c r="U37" s="256">
        <v>-1876338.404158497</v>
      </c>
      <c r="V37" s="256">
        <v>-1913865.1722416673</v>
      </c>
      <c r="W37" s="256">
        <v>-1952142.4756865001</v>
      </c>
      <c r="X37" s="256">
        <v>-1991185.3252002303</v>
      </c>
      <c r="Y37" s="256">
        <v>-2031009.0317042351</v>
      </c>
      <c r="Z37" s="256">
        <v>-2071629.2123383197</v>
      </c>
      <c r="AA37" s="256">
        <v>-2113061.7965850858</v>
      </c>
      <c r="AB37" s="256">
        <v>-2155323.0325167882</v>
      </c>
      <c r="AC37" s="226">
        <v>0</v>
      </c>
      <c r="AD37"/>
      <c r="AE37"/>
    </row>
    <row r="38" spans="1:35" ht="15" customHeight="1" thickBot="1">
      <c r="A38" s="8"/>
      <c r="B38" s="125" t="s">
        <v>75</v>
      </c>
      <c r="C38" s="257">
        <v>1272800</v>
      </c>
      <c r="D38" s="258">
        <v>139002.39370680001</v>
      </c>
      <c r="E38" s="258">
        <v>188774.21758093545</v>
      </c>
      <c r="F38" s="258">
        <v>316758.01126588805</v>
      </c>
      <c r="G38" s="258">
        <v>445757.15015787212</v>
      </c>
      <c r="H38" s="258">
        <v>575791.94116102986</v>
      </c>
      <c r="I38" s="258">
        <v>706883.09731758432</v>
      </c>
      <c r="J38" s="258">
        <v>839051.74593060242</v>
      </c>
      <c r="K38" s="258">
        <v>972319.43684921437</v>
      </c>
      <c r="L38" s="258">
        <v>1106708.1509195329</v>
      </c>
      <c r="M38" s="258">
        <v>1242240.3086045901</v>
      </c>
      <c r="N38" s="258">
        <v>1378938.778776682</v>
      </c>
      <c r="O38" s="258">
        <v>1439610.3543522148</v>
      </c>
      <c r="P38" s="258">
        <v>2328815.3614392588</v>
      </c>
      <c r="Q38" s="258">
        <v>3219258.0686680442</v>
      </c>
      <c r="R38" s="258">
        <v>3283643.2300414061</v>
      </c>
      <c r="S38" s="258">
        <v>3349316.0946422331</v>
      </c>
      <c r="T38" s="258">
        <v>3416302.4165350781</v>
      </c>
      <c r="U38" s="258">
        <v>3484628.4648657804</v>
      </c>
      <c r="V38" s="258">
        <v>3554321.0341630969</v>
      </c>
      <c r="W38" s="258">
        <v>3625407.4548463579</v>
      </c>
      <c r="X38" s="258">
        <v>3697915.6039432851</v>
      </c>
      <c r="Y38" s="258">
        <v>3771873.9160221517</v>
      </c>
      <c r="Z38" s="258">
        <v>3847311.3943425938</v>
      </c>
      <c r="AA38" s="258">
        <v>3924257.6222294457</v>
      </c>
      <c r="AB38" s="258">
        <v>4002742.7746740351</v>
      </c>
      <c r="AC38" s="259">
        <v>-1500000</v>
      </c>
      <c r="AD38"/>
      <c r="AE38"/>
    </row>
    <row r="39" spans="1:35">
      <c r="A39" s="4"/>
      <c r="B39" s="4"/>
      <c r="C39" s="109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2"/>
      <c r="V39" s="112"/>
      <c r="W39" s="112"/>
      <c r="X39" s="112"/>
      <c r="Y39" s="113"/>
    </row>
    <row r="40" spans="1:35" ht="14.4">
      <c r="A40" s="4"/>
      <c r="B40" s="20"/>
      <c r="C40" s="114"/>
      <c r="D40" s="115"/>
      <c r="E40" s="115"/>
      <c r="F40" s="115"/>
      <c r="G40" s="115"/>
      <c r="H40" s="115"/>
      <c r="I40" s="115"/>
      <c r="J40" s="115"/>
      <c r="K40" s="115"/>
      <c r="L40" s="116"/>
      <c r="M40" s="116"/>
      <c r="N40" s="116"/>
      <c r="O40" s="116"/>
      <c r="P40" s="116"/>
      <c r="Q40" s="116"/>
      <c r="R40" s="117"/>
      <c r="S40" s="117"/>
      <c r="T40" s="117"/>
      <c r="U40" s="117"/>
      <c r="V40" s="117"/>
      <c r="W40" s="117"/>
      <c r="X40" s="117"/>
      <c r="Y40" s="117"/>
      <c r="Z40" s="118"/>
      <c r="AA40" s="118"/>
      <c r="AB40" s="118"/>
      <c r="AC40" s="118"/>
      <c r="AD40" s="118"/>
      <c r="AE40" s="118"/>
      <c r="AF40" s="118"/>
      <c r="AG40" s="118"/>
    </row>
    <row r="41" spans="1:35" ht="14.4">
      <c r="A41" s="4"/>
      <c r="B41" s="20"/>
      <c r="C41" s="114"/>
      <c r="D41" s="115"/>
      <c r="E41" s="115"/>
      <c r="F41" s="115"/>
      <c r="G41" s="115"/>
      <c r="H41" s="115"/>
      <c r="I41" s="115"/>
      <c r="J41" s="115"/>
      <c r="K41" s="115"/>
      <c r="L41" s="116"/>
      <c r="M41" s="116"/>
      <c r="N41" s="116"/>
      <c r="O41" s="116"/>
      <c r="P41" s="116"/>
      <c r="Q41" s="116"/>
      <c r="R41" s="117"/>
      <c r="S41" s="117"/>
      <c r="T41" s="117"/>
      <c r="U41" s="117"/>
      <c r="V41" s="117"/>
      <c r="W41" s="117"/>
      <c r="X41" s="117"/>
      <c r="Y41" s="117"/>
      <c r="Z41" s="118"/>
      <c r="AA41" s="118"/>
      <c r="AB41" s="118"/>
      <c r="AC41" s="118"/>
      <c r="AD41" s="118"/>
      <c r="AE41" s="118"/>
      <c r="AF41" s="118"/>
      <c r="AG41" s="118"/>
    </row>
    <row r="42" spans="1:35" ht="14.4">
      <c r="A42" s="4"/>
      <c r="B42" s="20"/>
      <c r="C42" s="114"/>
      <c r="D42" s="115"/>
      <c r="E42" s="115"/>
      <c r="F42" s="115"/>
      <c r="G42" s="115"/>
      <c r="H42" s="115"/>
      <c r="I42" s="115"/>
      <c r="J42" s="115"/>
      <c r="K42" s="115"/>
      <c r="L42" s="116"/>
      <c r="M42" s="116"/>
      <c r="N42" s="116"/>
      <c r="O42" s="116"/>
      <c r="P42" s="116"/>
      <c r="Q42" s="116"/>
      <c r="R42" s="117"/>
      <c r="S42" s="117"/>
      <c r="T42" s="117"/>
      <c r="U42" s="117"/>
      <c r="V42" s="117"/>
      <c r="W42" s="117"/>
      <c r="X42" s="117"/>
      <c r="Y42" s="117"/>
      <c r="Z42" s="118"/>
      <c r="AA42" s="118"/>
      <c r="AB42" s="118"/>
      <c r="AC42" s="118"/>
      <c r="AD42" s="118"/>
      <c r="AE42" s="118"/>
      <c r="AF42" s="118"/>
      <c r="AG42" s="118"/>
    </row>
    <row r="43" spans="1:35" ht="14.4">
      <c r="A43" s="4"/>
      <c r="B43" s="20"/>
      <c r="C43" s="114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7"/>
      <c r="U43" s="117"/>
      <c r="V43" s="117"/>
      <c r="W43" s="117"/>
      <c r="X43" s="117"/>
      <c r="Y43" s="117"/>
      <c r="Z43" s="118"/>
      <c r="AA43" s="118"/>
      <c r="AB43" s="118"/>
      <c r="AC43" s="118"/>
      <c r="AD43" s="118"/>
      <c r="AE43" s="118"/>
      <c r="AF43" s="118"/>
      <c r="AG43" s="118"/>
    </row>
    <row r="44" spans="1:35" ht="14.4">
      <c r="A44" s="4"/>
      <c r="B44" s="18"/>
      <c r="C44" s="114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20"/>
      <c r="S44" s="120"/>
      <c r="T44" s="117"/>
      <c r="U44" s="117"/>
      <c r="V44" s="117"/>
      <c r="W44" s="117"/>
      <c r="X44" s="117"/>
      <c r="Y44" s="117"/>
      <c r="Z44" s="118"/>
      <c r="AA44" s="118"/>
      <c r="AB44" s="118"/>
      <c r="AC44" s="118"/>
      <c r="AD44" s="118"/>
      <c r="AE44" s="118"/>
      <c r="AF44" s="118"/>
      <c r="AG44" s="118"/>
    </row>
    <row r="45" spans="1:35" ht="14.4">
      <c r="B45" s="23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</row>
    <row r="46" spans="1:35" ht="14.4">
      <c r="B46" s="23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</row>
    <row r="47" spans="1:35" ht="14.4">
      <c r="B47" s="23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</row>
    <row r="48" spans="1:35" ht="14.4">
      <c r="B48" s="23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</row>
    <row r="49" spans="2:33" ht="14.4">
      <c r="B49" s="23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</row>
    <row r="50" spans="2:33" ht="14.4">
      <c r="B50" s="23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  <c r="AE50" s="118"/>
      <c r="AF50" s="118"/>
      <c r="AG50" s="118"/>
    </row>
    <row r="51" spans="2:33" ht="14.4">
      <c r="B51" s="23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</row>
    <row r="52" spans="2:33" ht="14.4">
      <c r="B52" s="23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</row>
    <row r="53" spans="2:33" ht="14.4">
      <c r="B53" s="23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</row>
    <row r="54" spans="2:33" ht="14.4">
      <c r="B54" s="23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</row>
    <row r="55" spans="2:33" ht="14.4">
      <c r="B55" s="23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</row>
    <row r="56" spans="2:33" ht="14.4">
      <c r="B56" s="23"/>
      <c r="C56" s="118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8"/>
      <c r="AB56" s="118"/>
      <c r="AC56" s="118"/>
      <c r="AD56" s="118"/>
      <c r="AE56" s="118"/>
      <c r="AF56" s="118"/>
      <c r="AG56" s="118"/>
    </row>
    <row r="57" spans="2:33" ht="14.4">
      <c r="B57" s="23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</row>
    <row r="58" spans="2:33" ht="14.4">
      <c r="B58" s="23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</row>
    <row r="59" spans="2:33" ht="14.4">
      <c r="B59" s="23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</row>
    <row r="60" spans="2:33" ht="14.4">
      <c r="B60" s="23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</row>
    <row r="61" spans="2:33" ht="14.4">
      <c r="B61" s="23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  <c r="AF61" s="118"/>
      <c r="AG61" s="118"/>
    </row>
    <row r="62" spans="2:33" ht="14.4">
      <c r="B62" s="23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  <c r="AA62" s="118"/>
      <c r="AB62" s="118"/>
      <c r="AC62" s="118"/>
      <c r="AD62" s="118"/>
      <c r="AE62" s="118"/>
      <c r="AF62" s="118"/>
      <c r="AG62" s="118"/>
    </row>
    <row r="63" spans="2:33" ht="14.4">
      <c r="B63" s="23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</row>
    <row r="64" spans="2:33" ht="14.4">
      <c r="B64" s="23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  <c r="AB64" s="118"/>
      <c r="AC64" s="118"/>
      <c r="AD64" s="118"/>
      <c r="AE64" s="118"/>
      <c r="AF64" s="118"/>
      <c r="AG64" s="118"/>
    </row>
    <row r="65" spans="2:33" ht="14.4">
      <c r="B65" s="23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</row>
    <row r="71" spans="2:33"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</row>
    <row r="72" spans="2:33">
      <c r="B72" s="9"/>
      <c r="C72" s="123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</row>
  </sheetData>
  <pageMargins left="0.7" right="0.7" top="0.75" bottom="0.75" header="0.3" footer="0.3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G30"/>
  <sheetViews>
    <sheetView showGridLines="0" zoomScaleNormal="100" zoomScalePageLayoutView="125" workbookViewId="0">
      <pane xSplit="2" topLeftCell="C1" activePane="topRight" state="frozen"/>
      <selection pane="topRight" activeCell="C4" sqref="C4:AC14"/>
    </sheetView>
  </sheetViews>
  <sheetFormatPr defaultColWidth="11.44140625" defaultRowHeight="14.4"/>
  <cols>
    <col min="1" max="1" width="8.6640625" customWidth="1"/>
    <col min="2" max="2" width="51.33203125" bestFit="1" customWidth="1"/>
    <col min="3" max="5" width="14.6640625" customWidth="1"/>
    <col min="6" max="28" width="12.6640625" customWidth="1"/>
    <col min="29" max="33" width="12.6640625" style="47" customWidth="1"/>
  </cols>
  <sheetData>
    <row r="1" spans="1:33" ht="15" customHeight="1"/>
    <row r="2" spans="1:33" s="47" customFormat="1" ht="15" customHeight="1" thickBot="1"/>
    <row r="3" spans="1:33" ht="21" thickBot="1">
      <c r="B3" s="86" t="s">
        <v>89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50"/>
      <c r="AD3"/>
      <c r="AE3"/>
    </row>
    <row r="4" spans="1:33" ht="15" customHeight="1">
      <c r="B4" s="137" t="s">
        <v>15</v>
      </c>
      <c r="C4" s="139">
        <v>0</v>
      </c>
      <c r="D4" s="140">
        <v>1</v>
      </c>
      <c r="E4" s="140">
        <v>2</v>
      </c>
      <c r="F4" s="140">
        <v>3</v>
      </c>
      <c r="G4" s="140">
        <v>4</v>
      </c>
      <c r="H4" s="140">
        <v>5</v>
      </c>
      <c r="I4" s="140">
        <v>6</v>
      </c>
      <c r="J4" s="140">
        <v>7</v>
      </c>
      <c r="K4" s="140">
        <v>8</v>
      </c>
      <c r="L4" s="140">
        <v>9</v>
      </c>
      <c r="M4" s="140">
        <v>10</v>
      </c>
      <c r="N4" s="140">
        <v>11</v>
      </c>
      <c r="O4" s="140">
        <v>12</v>
      </c>
      <c r="P4" s="140">
        <v>13</v>
      </c>
      <c r="Q4" s="140">
        <v>14</v>
      </c>
      <c r="R4" s="140">
        <v>15</v>
      </c>
      <c r="S4" s="140">
        <v>16</v>
      </c>
      <c r="T4" s="140">
        <v>17</v>
      </c>
      <c r="U4" s="140">
        <v>18</v>
      </c>
      <c r="V4" s="140">
        <v>19</v>
      </c>
      <c r="W4" s="140">
        <v>20</v>
      </c>
      <c r="X4" s="140">
        <v>21</v>
      </c>
      <c r="Y4" s="140">
        <v>22</v>
      </c>
      <c r="Z4" s="140">
        <v>23</v>
      </c>
      <c r="AA4" s="140">
        <v>24</v>
      </c>
      <c r="AB4" s="140">
        <v>25</v>
      </c>
      <c r="AC4" s="141">
        <v>26</v>
      </c>
      <c r="AD4"/>
      <c r="AE4"/>
    </row>
    <row r="5" spans="1:33" s="11" customFormat="1" ht="15" customHeight="1">
      <c r="B5" s="135" t="s">
        <v>90</v>
      </c>
      <c r="C5" s="233">
        <v>6364000</v>
      </c>
      <c r="D5" s="260">
        <v>6364000</v>
      </c>
      <c r="E5" s="260">
        <v>6364000</v>
      </c>
      <c r="F5" s="260">
        <v>6364000</v>
      </c>
      <c r="G5" s="260">
        <v>6364000</v>
      </c>
      <c r="H5" s="260">
        <v>6364000</v>
      </c>
      <c r="I5" s="260">
        <v>6364000</v>
      </c>
      <c r="J5" s="260">
        <v>6364000</v>
      </c>
      <c r="K5" s="260">
        <v>6364000</v>
      </c>
      <c r="L5" s="260">
        <v>6364000</v>
      </c>
      <c r="M5" s="260">
        <v>6364000</v>
      </c>
      <c r="N5" s="260">
        <v>6364000</v>
      </c>
      <c r="O5" s="260">
        <v>6364000</v>
      </c>
      <c r="P5" s="260">
        <v>6364000</v>
      </c>
      <c r="Q5" s="260">
        <v>6364000</v>
      </c>
      <c r="R5" s="260">
        <v>6364000</v>
      </c>
      <c r="S5" s="260">
        <v>6364000</v>
      </c>
      <c r="T5" s="260">
        <v>6364000</v>
      </c>
      <c r="U5" s="260">
        <v>6364000</v>
      </c>
      <c r="V5" s="260">
        <v>6364000</v>
      </c>
      <c r="W5" s="260">
        <v>6364000</v>
      </c>
      <c r="X5" s="260">
        <v>6364000</v>
      </c>
      <c r="Y5" s="260">
        <v>6364000</v>
      </c>
      <c r="Z5" s="260">
        <v>6364000</v>
      </c>
      <c r="AA5" s="260">
        <v>6364000</v>
      </c>
      <c r="AB5" s="260">
        <v>6364000</v>
      </c>
      <c r="AC5" s="239">
        <v>6364000</v>
      </c>
      <c r="AD5"/>
      <c r="AE5"/>
    </row>
    <row r="6" spans="1:33" ht="15" customHeight="1">
      <c r="B6" s="135" t="s">
        <v>91</v>
      </c>
      <c r="C6" s="233">
        <v>0</v>
      </c>
      <c r="D6" s="260">
        <v>139002.39370680001</v>
      </c>
      <c r="E6" s="260">
        <v>188774.21758093545</v>
      </c>
      <c r="F6" s="260">
        <v>316758.01126588805</v>
      </c>
      <c r="G6" s="260">
        <v>445757.15015787212</v>
      </c>
      <c r="H6" s="260">
        <v>575791.94116102986</v>
      </c>
      <c r="I6" s="260">
        <v>706883.09731758432</v>
      </c>
      <c r="J6" s="260">
        <v>839051.74593060242</v>
      </c>
      <c r="K6" s="260">
        <v>972319.43684921437</v>
      </c>
      <c r="L6" s="260">
        <v>1106708.1509195329</v>
      </c>
      <c r="M6" s="260">
        <v>1242240.3086045901</v>
      </c>
      <c r="N6" s="260">
        <v>1378938.778776682</v>
      </c>
      <c r="O6" s="260">
        <v>1439610.3543522148</v>
      </c>
      <c r="P6" s="260">
        <v>2328815.3614392588</v>
      </c>
      <c r="Q6" s="260">
        <v>3219258.0686680442</v>
      </c>
      <c r="R6" s="260">
        <v>3283643.2300414061</v>
      </c>
      <c r="S6" s="260">
        <v>3349316.0946422331</v>
      </c>
      <c r="T6" s="260">
        <v>3416302.4165350781</v>
      </c>
      <c r="U6" s="260">
        <v>3484628.4648657804</v>
      </c>
      <c r="V6" s="260">
        <v>3554321.0341630969</v>
      </c>
      <c r="W6" s="260">
        <v>3625407.4548463579</v>
      </c>
      <c r="X6" s="260">
        <v>3697915.6039432851</v>
      </c>
      <c r="Y6" s="260">
        <v>3771873.9160221517</v>
      </c>
      <c r="Z6" s="260">
        <v>3847311.3943425938</v>
      </c>
      <c r="AA6" s="260">
        <v>3924257.6222294457</v>
      </c>
      <c r="AB6" s="260">
        <v>4002742.7746740351</v>
      </c>
      <c r="AC6" s="239">
        <v>-1500000</v>
      </c>
      <c r="AD6"/>
      <c r="AE6"/>
    </row>
    <row r="7" spans="1:33" ht="15" customHeight="1">
      <c r="A7" s="30"/>
      <c r="B7" s="135" t="s">
        <v>81</v>
      </c>
      <c r="C7" s="233">
        <v>0</v>
      </c>
      <c r="D7" s="260">
        <v>13900.239370680001</v>
      </c>
      <c r="E7" s="260">
        <v>18877.421758093547</v>
      </c>
      <c r="F7" s="260">
        <v>31675.801126588805</v>
      </c>
      <c r="G7" s="260">
        <v>44575.715015787217</v>
      </c>
      <c r="H7" s="260">
        <v>57579.19411610299</v>
      </c>
      <c r="I7" s="260">
        <v>70688.309731758432</v>
      </c>
      <c r="J7" s="260">
        <v>83905.174593060248</v>
      </c>
      <c r="K7" s="260">
        <v>97231.94368492144</v>
      </c>
      <c r="L7" s="260">
        <v>110670.81509195329</v>
      </c>
      <c r="M7" s="260">
        <v>124224.03086045902</v>
      </c>
      <c r="N7" s="260">
        <v>137893.87787766822</v>
      </c>
      <c r="O7" s="260">
        <v>143961.03543522148</v>
      </c>
      <c r="P7" s="260">
        <v>232881.53614392588</v>
      </c>
      <c r="Q7" s="260">
        <v>104734.90519377938</v>
      </c>
      <c r="R7" s="260">
        <v>0</v>
      </c>
      <c r="S7" s="260">
        <v>0</v>
      </c>
      <c r="T7" s="260">
        <v>0</v>
      </c>
      <c r="U7" s="260">
        <v>0</v>
      </c>
      <c r="V7" s="260">
        <v>0</v>
      </c>
      <c r="W7" s="260">
        <v>0</v>
      </c>
      <c r="X7" s="260">
        <v>0</v>
      </c>
      <c r="Y7" s="260">
        <v>0</v>
      </c>
      <c r="Z7" s="260">
        <v>0</v>
      </c>
      <c r="AA7" s="260">
        <v>0</v>
      </c>
      <c r="AB7" s="260">
        <v>0</v>
      </c>
      <c r="AC7" s="239">
        <v>0</v>
      </c>
      <c r="AD7"/>
      <c r="AE7"/>
    </row>
    <row r="8" spans="1:33" ht="15" customHeight="1">
      <c r="A8" s="30"/>
      <c r="B8" s="135" t="s">
        <v>92</v>
      </c>
      <c r="C8" s="233">
        <v>0</v>
      </c>
      <c r="D8" s="260">
        <v>13900.239370680001</v>
      </c>
      <c r="E8" s="260">
        <v>32777.66112877355</v>
      </c>
      <c r="F8" s="260">
        <v>64453.462255362356</v>
      </c>
      <c r="G8" s="260">
        <v>109029.17727114957</v>
      </c>
      <c r="H8" s="260">
        <v>166608.37138725255</v>
      </c>
      <c r="I8" s="260">
        <v>237296.68111901099</v>
      </c>
      <c r="J8" s="260">
        <v>321201.85571207124</v>
      </c>
      <c r="K8" s="260">
        <v>418433.79939699266</v>
      </c>
      <c r="L8" s="260">
        <v>529104.61448894592</v>
      </c>
      <c r="M8" s="260">
        <v>653328.64534940501</v>
      </c>
      <c r="N8" s="260">
        <v>791222.52322707325</v>
      </c>
      <c r="O8" s="260">
        <v>935183.55866229476</v>
      </c>
      <c r="P8" s="260">
        <v>1168065.0948062206</v>
      </c>
      <c r="Q8" s="260">
        <v>1272800</v>
      </c>
      <c r="R8" s="260">
        <v>1272800</v>
      </c>
      <c r="S8" s="260">
        <v>1272800</v>
      </c>
      <c r="T8" s="260">
        <v>1272800</v>
      </c>
      <c r="U8" s="260">
        <v>1272800</v>
      </c>
      <c r="V8" s="260">
        <v>1272800</v>
      </c>
      <c r="W8" s="260">
        <v>1272800</v>
      </c>
      <c r="X8" s="260">
        <v>1272800</v>
      </c>
      <c r="Y8" s="260">
        <v>1272800</v>
      </c>
      <c r="Z8" s="260">
        <v>1272800</v>
      </c>
      <c r="AA8" s="260">
        <v>1272800</v>
      </c>
      <c r="AB8" s="260">
        <v>1272800</v>
      </c>
      <c r="AC8" s="239">
        <v>0</v>
      </c>
      <c r="AD8"/>
      <c r="AE8"/>
    </row>
    <row r="9" spans="1:33" ht="15" customHeight="1">
      <c r="A9" s="43"/>
      <c r="B9" s="135" t="s">
        <v>233</v>
      </c>
      <c r="C9" s="233">
        <v>0</v>
      </c>
      <c r="D9" s="260">
        <v>0</v>
      </c>
      <c r="E9" s="260">
        <v>125102.15433612</v>
      </c>
      <c r="F9" s="260">
        <v>294998.95015896193</v>
      </c>
      <c r="G9" s="260">
        <v>410184.36447541916</v>
      </c>
      <c r="H9" s="260">
        <v>526283.58947820484</v>
      </c>
      <c r="I9" s="260">
        <v>643314.90138104674</v>
      </c>
      <c r="J9" s="260">
        <v>761296.94192194578</v>
      </c>
      <c r="K9" s="260">
        <v>880248.72567366203</v>
      </c>
      <c r="L9" s="260">
        <v>1000189.6475004129</v>
      </c>
      <c r="M9" s="260">
        <v>1121139.4901636995</v>
      </c>
      <c r="N9" s="260">
        <v>1243118.4320802507</v>
      </c>
      <c r="O9" s="260">
        <v>1366147.0552351335</v>
      </c>
      <c r="P9" s="260">
        <v>1420751.473253113</v>
      </c>
      <c r="Q9" s="260">
        <v>2221035.9796314528</v>
      </c>
      <c r="R9" s="260">
        <v>3239625.3178103846</v>
      </c>
      <c r="S9" s="260">
        <v>3625936.2860505506</v>
      </c>
      <c r="T9" s="260">
        <v>4019973.4736555181</v>
      </c>
      <c r="U9" s="260">
        <v>4421891.4050125852</v>
      </c>
      <c r="V9" s="260">
        <v>4831847.6949967947</v>
      </c>
      <c r="W9" s="260">
        <v>5250003.1107806889</v>
      </c>
      <c r="X9" s="260">
        <v>5676521.6348802587</v>
      </c>
      <c r="Y9" s="260">
        <v>6111570.5294618215</v>
      </c>
      <c r="Z9" s="260">
        <v>6555320.4019350167</v>
      </c>
      <c r="AA9" s="260">
        <v>7007945.2718576733</v>
      </c>
      <c r="AB9" s="260">
        <v>7469622.6391787846</v>
      </c>
      <c r="AC9" s="239">
        <v>7940533.5538463183</v>
      </c>
      <c r="AD9"/>
      <c r="AE9"/>
    </row>
    <row r="10" spans="1:33" ht="15" customHeight="1">
      <c r="A10" s="44"/>
      <c r="B10" s="135" t="s">
        <v>94</v>
      </c>
      <c r="C10" s="233">
        <v>0</v>
      </c>
      <c r="D10" s="260">
        <v>0</v>
      </c>
      <c r="E10" s="260">
        <v>0</v>
      </c>
      <c r="F10" s="260">
        <v>-169896.7958228419</v>
      </c>
      <c r="G10" s="260">
        <v>-285082.21013929928</v>
      </c>
      <c r="H10" s="260">
        <v>-401181.4351420849</v>
      </c>
      <c r="I10" s="260">
        <v>-518212.74704492686</v>
      </c>
      <c r="J10" s="260">
        <v>-636194.78758582589</v>
      </c>
      <c r="K10" s="260">
        <v>-755146.57133754215</v>
      </c>
      <c r="L10" s="260">
        <v>-875087.493164293</v>
      </c>
      <c r="M10" s="260">
        <v>-996037.33582757961</v>
      </c>
      <c r="N10" s="260">
        <v>-1118016.2777441312</v>
      </c>
      <c r="O10" s="260">
        <v>-1241044.9008990137</v>
      </c>
      <c r="P10" s="260">
        <v>-1295649.3189169934</v>
      </c>
      <c r="Q10" s="260">
        <v>-2095933.8252953331</v>
      </c>
      <c r="R10" s="260">
        <v>-2897332.26180124</v>
      </c>
      <c r="S10" s="260">
        <v>-2955278.9070372656</v>
      </c>
      <c r="T10" s="260">
        <v>-3014384.4851780101</v>
      </c>
      <c r="U10" s="260">
        <v>-3074672.1748815705</v>
      </c>
      <c r="V10" s="260">
        <v>-3136165.6183792027</v>
      </c>
      <c r="W10" s="260">
        <v>-3198888.9307467872</v>
      </c>
      <c r="X10" s="260">
        <v>-3262866.7093617222</v>
      </c>
      <c r="Y10" s="260">
        <v>-3328124.0435489565</v>
      </c>
      <c r="Z10" s="260">
        <v>-3394686.5244199368</v>
      </c>
      <c r="AA10" s="260">
        <v>-3462580.2549083345</v>
      </c>
      <c r="AB10" s="260">
        <v>-3531831.8600065014</v>
      </c>
      <c r="AC10" s="239">
        <v>-7713333.5538463183</v>
      </c>
      <c r="AD10"/>
      <c r="AE10"/>
    </row>
    <row r="11" spans="1:33" s="36" customFormat="1" ht="15" customHeight="1">
      <c r="A11" s="44"/>
      <c r="B11" s="135" t="s">
        <v>102</v>
      </c>
      <c r="C11" s="233">
        <v>0</v>
      </c>
      <c r="D11" s="260">
        <v>0</v>
      </c>
      <c r="E11" s="260">
        <v>0</v>
      </c>
      <c r="F11" s="260">
        <v>0</v>
      </c>
      <c r="G11" s="260">
        <v>0</v>
      </c>
      <c r="H11" s="260">
        <v>0</v>
      </c>
      <c r="I11" s="260">
        <v>0</v>
      </c>
      <c r="J11" s="260">
        <v>0</v>
      </c>
      <c r="K11" s="260">
        <v>0</v>
      </c>
      <c r="L11" s="260">
        <v>0</v>
      </c>
      <c r="M11" s="260">
        <v>0</v>
      </c>
      <c r="N11" s="260">
        <v>0</v>
      </c>
      <c r="O11" s="260">
        <v>0</v>
      </c>
      <c r="P11" s="260">
        <v>0</v>
      </c>
      <c r="Q11" s="260">
        <v>0</v>
      </c>
      <c r="R11" s="260">
        <v>0</v>
      </c>
      <c r="S11" s="260">
        <v>0</v>
      </c>
      <c r="T11" s="260">
        <v>0</v>
      </c>
      <c r="U11" s="260">
        <v>0</v>
      </c>
      <c r="V11" s="260">
        <v>0</v>
      </c>
      <c r="W11" s="260">
        <v>0</v>
      </c>
      <c r="X11" s="260">
        <v>0</v>
      </c>
      <c r="Y11" s="260">
        <v>0</v>
      </c>
      <c r="Z11" s="260">
        <v>0</v>
      </c>
      <c r="AA11" s="260">
        <v>0</v>
      </c>
      <c r="AB11" s="260">
        <v>0</v>
      </c>
      <c r="AC11" s="239">
        <v>0</v>
      </c>
      <c r="AD11"/>
      <c r="AE11"/>
    </row>
    <row r="12" spans="1:33" s="36" customFormat="1" ht="15" customHeight="1">
      <c r="A12" s="44"/>
      <c r="B12" s="135" t="s">
        <v>99</v>
      </c>
      <c r="C12" s="233">
        <v>0</v>
      </c>
      <c r="D12" s="260">
        <v>0</v>
      </c>
      <c r="E12" s="260">
        <v>0</v>
      </c>
      <c r="F12" s="260">
        <v>-169896.7958228419</v>
      </c>
      <c r="G12" s="260">
        <v>-454979.00596214121</v>
      </c>
      <c r="H12" s="260">
        <v>-856160.44110422605</v>
      </c>
      <c r="I12" s="260">
        <v>-1374373.1881491528</v>
      </c>
      <c r="J12" s="260">
        <v>-2010567.9757349787</v>
      </c>
      <c r="K12" s="260">
        <v>-2765714.5470725209</v>
      </c>
      <c r="L12" s="260">
        <v>-3640802.0402368139</v>
      </c>
      <c r="M12" s="260">
        <v>-4636839.3760643937</v>
      </c>
      <c r="N12" s="260">
        <v>-5754855.6538085248</v>
      </c>
      <c r="O12" s="260">
        <v>-6995900.5547075383</v>
      </c>
      <c r="P12" s="260">
        <v>-8291549.8736245316</v>
      </c>
      <c r="Q12" s="260">
        <v>-10387483.698919864</v>
      </c>
      <c r="R12" s="260">
        <v>-13284815.960721105</v>
      </c>
      <c r="S12" s="260">
        <v>-16240094.867758371</v>
      </c>
      <c r="T12" s="260">
        <v>-19254479.35293638</v>
      </c>
      <c r="U12" s="260">
        <v>-22329151.52781795</v>
      </c>
      <c r="V12" s="260">
        <v>-25465317.146197151</v>
      </c>
      <c r="W12" s="260">
        <v>-28664206.076943938</v>
      </c>
      <c r="X12" s="260">
        <v>-31927072.786305659</v>
      </c>
      <c r="Y12" s="260">
        <v>-35255196.829854615</v>
      </c>
      <c r="Z12" s="260">
        <v>-38649883.354274549</v>
      </c>
      <c r="AA12" s="260">
        <v>-42112463.609182879</v>
      </c>
      <c r="AB12" s="260">
        <v>-45644295.469189383</v>
      </c>
      <c r="AC12" s="239">
        <v>-53357629.023035705</v>
      </c>
      <c r="AD12"/>
      <c r="AE12"/>
    </row>
    <row r="13" spans="1:33" s="36" customFormat="1" ht="15" customHeight="1">
      <c r="A13" s="43"/>
      <c r="B13" s="135" t="s">
        <v>230</v>
      </c>
      <c r="C13" s="233">
        <v>0</v>
      </c>
      <c r="D13" s="260">
        <v>125102.15433612</v>
      </c>
      <c r="E13" s="260">
        <v>294998.95015896193</v>
      </c>
      <c r="F13" s="260">
        <v>410184.36447541916</v>
      </c>
      <c r="G13" s="260">
        <v>526283.58947820484</v>
      </c>
      <c r="H13" s="260">
        <v>643314.90138104674</v>
      </c>
      <c r="I13" s="260">
        <v>761296.94192194578</v>
      </c>
      <c r="J13" s="260">
        <v>880248.72567366203</v>
      </c>
      <c r="K13" s="260">
        <v>1000189.6475004129</v>
      </c>
      <c r="L13" s="260">
        <v>1121139.4901636995</v>
      </c>
      <c r="M13" s="260">
        <v>1243118.4320802507</v>
      </c>
      <c r="N13" s="260">
        <v>1366147.0552351335</v>
      </c>
      <c r="O13" s="260">
        <v>1420751.473253113</v>
      </c>
      <c r="P13" s="260">
        <v>2221035.9796314528</v>
      </c>
      <c r="Q13" s="260">
        <v>3239625.3178103846</v>
      </c>
      <c r="R13" s="260">
        <v>3625936.2860505506</v>
      </c>
      <c r="S13" s="260">
        <v>4019973.4736555181</v>
      </c>
      <c r="T13" s="260">
        <v>4421891.4050125852</v>
      </c>
      <c r="U13" s="260">
        <v>4831847.6949967947</v>
      </c>
      <c r="V13" s="260">
        <v>5250003.1107806889</v>
      </c>
      <c r="W13" s="260">
        <v>5676521.6348802587</v>
      </c>
      <c r="X13" s="260">
        <v>6111570.5294618215</v>
      </c>
      <c r="Y13" s="260">
        <v>6555320.4019350167</v>
      </c>
      <c r="Z13" s="260">
        <v>7007945.2718576733</v>
      </c>
      <c r="AA13" s="260">
        <v>7469622.6391787846</v>
      </c>
      <c r="AB13" s="260">
        <v>7940533.5538463183</v>
      </c>
      <c r="AC13" s="239">
        <v>0</v>
      </c>
      <c r="AD13"/>
      <c r="AE13"/>
    </row>
    <row r="14" spans="1:33" s="11" customFormat="1" ht="15" customHeight="1" thickBot="1">
      <c r="B14" s="138" t="s">
        <v>93</v>
      </c>
      <c r="C14" s="234">
        <v>6364000</v>
      </c>
      <c r="D14" s="235">
        <v>6503002.3937068004</v>
      </c>
      <c r="E14" s="235">
        <v>6691776.6112877354</v>
      </c>
      <c r="F14" s="235">
        <v>6838637.8267307812</v>
      </c>
      <c r="G14" s="235">
        <v>6999312.7667493541</v>
      </c>
      <c r="H14" s="235">
        <v>7173923.2727682991</v>
      </c>
      <c r="I14" s="235">
        <v>7362593.6230409574</v>
      </c>
      <c r="J14" s="235">
        <v>7565450.5813857345</v>
      </c>
      <c r="K14" s="235">
        <v>7782623.4468974071</v>
      </c>
      <c r="L14" s="235">
        <v>8014244.1046526469</v>
      </c>
      <c r="M14" s="235">
        <v>8260447.0774296578</v>
      </c>
      <c r="N14" s="235">
        <v>8521369.5784622077</v>
      </c>
      <c r="O14" s="235">
        <v>8719935.0319154095</v>
      </c>
      <c r="P14" s="235">
        <v>9753101.074437676</v>
      </c>
      <c r="Q14" s="235">
        <v>10876425.317810386</v>
      </c>
      <c r="R14" s="235">
        <v>11262736.286050554</v>
      </c>
      <c r="S14" s="235">
        <v>11656773.473655522</v>
      </c>
      <c r="T14" s="235">
        <v>12058691.405012589</v>
      </c>
      <c r="U14" s="235">
        <v>12468647.6949968</v>
      </c>
      <c r="V14" s="235">
        <v>12886803.110780694</v>
      </c>
      <c r="W14" s="235">
        <v>13313321.634880263</v>
      </c>
      <c r="X14" s="235">
        <v>13748370.529461825</v>
      </c>
      <c r="Y14" s="235">
        <v>14192120.401935019</v>
      </c>
      <c r="Z14" s="235">
        <v>14644745.271857675</v>
      </c>
      <c r="AA14" s="235">
        <v>15106422.639178786</v>
      </c>
      <c r="AB14" s="235">
        <v>15577333.55384632</v>
      </c>
      <c r="AC14" s="236">
        <v>6364000.0000000019</v>
      </c>
      <c r="AD14"/>
      <c r="AE14"/>
    </row>
    <row r="15" spans="1:33" s="36" customFormat="1">
      <c r="AC15" s="47"/>
      <c r="AD15" s="47"/>
      <c r="AE15" s="47"/>
      <c r="AF15" s="47"/>
      <c r="AG15" s="47"/>
    </row>
    <row r="16" spans="1:33" s="36" customForma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 s="36" customFormat="1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s="40"/>
      <c r="B18" s="40"/>
      <c r="C18" s="39"/>
    </row>
    <row r="19" spans="1:33" s="36" customFormat="1">
      <c r="A19" s="40"/>
      <c r="B19" s="40"/>
      <c r="C19" s="39"/>
      <c r="AC19" s="47"/>
      <c r="AD19" s="47"/>
      <c r="AE19" s="47"/>
      <c r="AF19" s="47"/>
      <c r="AG19" s="47"/>
    </row>
    <row r="20" spans="1:33">
      <c r="B20" s="45"/>
    </row>
    <row r="21" spans="1:33" s="36" customFormat="1">
      <c r="B21" s="45"/>
      <c r="AC21" s="47"/>
      <c r="AD21" s="47"/>
      <c r="AE21" s="47"/>
      <c r="AF21" s="47"/>
      <c r="AG21" s="47"/>
    </row>
    <row r="22" spans="1:33">
      <c r="B22" s="45"/>
    </row>
    <row r="23" spans="1:33" s="36" customFormat="1">
      <c r="B23" s="45"/>
      <c r="AC23" s="47"/>
      <c r="AD23" s="47"/>
      <c r="AE23" s="47"/>
      <c r="AF23" s="47"/>
      <c r="AG23" s="47"/>
    </row>
    <row r="24" spans="1:33">
      <c r="B24" s="45"/>
    </row>
    <row r="25" spans="1:33" s="36" customFormat="1">
      <c r="B25" s="45"/>
      <c r="AC25" s="47"/>
      <c r="AD25" s="47"/>
      <c r="AE25" s="47"/>
      <c r="AF25" s="47"/>
      <c r="AG25" s="47"/>
    </row>
    <row r="26" spans="1:33">
      <c r="B26" s="46"/>
    </row>
    <row r="28" spans="1:33">
      <c r="B28" s="45"/>
    </row>
    <row r="29" spans="1:33">
      <c r="B29" s="45"/>
    </row>
    <row r="30" spans="1:33">
      <c r="B30" s="45"/>
    </row>
  </sheetData>
  <conditionalFormatting sqref="C7:AC7">
    <cfRule type="cellIs" dxfId="4" priority="48" operator="greaterThan">
      <formula>#REF!</formula>
    </cfRule>
  </conditionalFormatting>
  <conditionalFormatting sqref="C7">
    <cfRule type="cellIs" dxfId="3" priority="53" operator="greaterThan">
      <formula>#REF!</formula>
    </cfRule>
  </conditionalFormatting>
  <conditionalFormatting sqref="D7:AC7">
    <cfRule type="cellIs" dxfId="2" priority="55" operator="greaterThan">
      <formula>#REF!</formula>
    </cfRule>
  </conditionalFormatting>
  <conditionalFormatting sqref="C7:AC7">
    <cfRule type="cellIs" dxfId="1" priority="56" operator="greaterThan">
      <formula>#REF!</formula>
    </cfRule>
  </conditionalFormatting>
  <conditionalFormatting sqref="C7:AC7">
    <cfRule type="cellIs" dxfId="0" priority="57" operator="greaterThan">
      <formula>#REF!</formula>
    </cfRule>
  </conditionalFormatting>
  <pageMargins left="0.75" right="0.75" top="1" bottom="1" header="0.5" footer="0.5"/>
  <pageSetup paperSize="9" orientation="portrait" horizontalDpi="202" verticalDpi="196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41"/>
  <sheetViews>
    <sheetView showGridLines="0" zoomScaleNormal="100" zoomScalePageLayoutView="120" workbookViewId="0">
      <pane xSplit="2" topLeftCell="C1" activePane="topRight" state="frozen"/>
      <selection pane="topRight" activeCell="C4" sqref="C4:AC35"/>
    </sheetView>
  </sheetViews>
  <sheetFormatPr defaultColWidth="11.44140625" defaultRowHeight="14.4"/>
  <cols>
    <col min="1" max="1" width="8.6640625" customWidth="1"/>
    <col min="2" max="2" width="33" bestFit="1" customWidth="1"/>
    <col min="3" max="5" width="14.6640625" customWidth="1"/>
    <col min="6" max="28" width="12.6640625" customWidth="1"/>
    <col min="29" max="33" width="12.6640625" style="47" customWidth="1"/>
    <col min="34" max="34" width="15.109375" bestFit="1" customWidth="1"/>
    <col min="35" max="35" width="3.88671875" bestFit="1" customWidth="1"/>
  </cols>
  <sheetData>
    <row r="1" spans="1:39" ht="15" customHeight="1"/>
    <row r="2" spans="1:39" ht="15" customHeight="1" thickBot="1"/>
    <row r="3" spans="1:39" ht="21" thickBot="1">
      <c r="B3" s="48" t="s">
        <v>49</v>
      </c>
      <c r="C3" s="156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8"/>
      <c r="AD3"/>
      <c r="AE3"/>
    </row>
    <row r="4" spans="1:39" ht="15" customHeight="1">
      <c r="A4" s="30"/>
      <c r="B4" s="57" t="s">
        <v>15</v>
      </c>
      <c r="C4" s="160">
        <v>0</v>
      </c>
      <c r="D4" s="53">
        <v>1</v>
      </c>
      <c r="E4" s="53">
        <v>2</v>
      </c>
      <c r="F4" s="53">
        <v>3</v>
      </c>
      <c r="G4" s="53">
        <v>4</v>
      </c>
      <c r="H4" s="53">
        <v>5</v>
      </c>
      <c r="I4" s="53">
        <v>6</v>
      </c>
      <c r="J4" s="53">
        <v>7</v>
      </c>
      <c r="K4" s="53">
        <v>8</v>
      </c>
      <c r="L4" s="53">
        <v>9</v>
      </c>
      <c r="M4" s="53">
        <v>10</v>
      </c>
      <c r="N4" s="53">
        <v>11</v>
      </c>
      <c r="O4" s="53">
        <v>12</v>
      </c>
      <c r="P4" s="53">
        <v>13</v>
      </c>
      <c r="Q4" s="53">
        <v>14</v>
      </c>
      <c r="R4" s="53">
        <v>15</v>
      </c>
      <c r="S4" s="53">
        <v>16</v>
      </c>
      <c r="T4" s="53">
        <v>17</v>
      </c>
      <c r="U4" s="53">
        <v>18</v>
      </c>
      <c r="V4" s="53">
        <v>19</v>
      </c>
      <c r="W4" s="53">
        <v>20</v>
      </c>
      <c r="X4" s="53">
        <v>21</v>
      </c>
      <c r="Y4" s="53">
        <v>22</v>
      </c>
      <c r="Z4" s="53">
        <v>23</v>
      </c>
      <c r="AA4" s="53">
        <v>24</v>
      </c>
      <c r="AB4" s="53">
        <v>25</v>
      </c>
      <c r="AC4" s="54">
        <v>26</v>
      </c>
      <c r="AD4"/>
      <c r="AE4"/>
    </row>
    <row r="5" spans="1:39" ht="15" customHeight="1">
      <c r="A5" s="30"/>
      <c r="B5" s="58" t="s">
        <v>54</v>
      </c>
      <c r="C5" s="99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83"/>
      <c r="AD5"/>
      <c r="AE5"/>
      <c r="AH5" s="15"/>
      <c r="AI5" s="15"/>
      <c r="AJ5" s="15"/>
      <c r="AK5" s="15"/>
      <c r="AL5" s="15"/>
      <c r="AM5" s="15"/>
    </row>
    <row r="6" spans="1:39" ht="15" customHeight="1">
      <c r="A6" s="30"/>
      <c r="B6" s="95" t="s">
        <v>51</v>
      </c>
      <c r="C6" s="261">
        <v>1272800</v>
      </c>
      <c r="D6" s="262">
        <v>1272800</v>
      </c>
      <c r="E6" s="262">
        <v>1048802.3495634166</v>
      </c>
      <c r="F6" s="262">
        <v>836254.23443864286</v>
      </c>
      <c r="G6" s="262">
        <v>637391.45461137313</v>
      </c>
      <c r="H6" s="262">
        <v>452333.28372089192</v>
      </c>
      <c r="I6" s="262">
        <v>281201.38087926758</v>
      </c>
      <c r="J6" s="262">
        <v>124119.83838081034</v>
      </c>
      <c r="K6" s="262">
        <v>0</v>
      </c>
      <c r="L6" s="262">
        <v>0</v>
      </c>
      <c r="M6" s="262">
        <v>1520375.8223900869</v>
      </c>
      <c r="N6" s="262">
        <v>4319376.8983218465</v>
      </c>
      <c r="O6" s="262">
        <v>7055870.4981722403</v>
      </c>
      <c r="P6" s="262">
        <v>9354011.2500196435</v>
      </c>
      <c r="Q6" s="262">
        <v>10469353.696903994</v>
      </c>
      <c r="R6" s="262">
        <v>10847523.232726032</v>
      </c>
      <c r="S6" s="262">
        <v>11233256.159264509</v>
      </c>
      <c r="T6" s="262">
        <v>11626703.744333757</v>
      </c>
      <c r="U6" s="262">
        <v>12028020.28110439</v>
      </c>
      <c r="V6" s="262">
        <v>12437363.148610435</v>
      </c>
      <c r="W6" s="262">
        <v>12854892.873466602</v>
      </c>
      <c r="X6" s="262">
        <v>13280773.192819891</v>
      </c>
      <c r="Y6" s="262">
        <v>13715171.118560247</v>
      </c>
      <c r="Z6" s="262">
        <v>14158257.002815409</v>
      </c>
      <c r="AA6" s="262">
        <v>14610204.604755674</v>
      </c>
      <c r="AB6" s="262">
        <v>15071191.158734744</v>
      </c>
      <c r="AC6" s="263">
        <v>6487287.6712328773</v>
      </c>
      <c r="AD6"/>
      <c r="AE6"/>
      <c r="AH6" s="15"/>
      <c r="AI6" s="15"/>
      <c r="AJ6" s="15"/>
      <c r="AK6" s="15"/>
      <c r="AL6" s="15"/>
      <c r="AM6" s="15"/>
    </row>
    <row r="7" spans="1:39" ht="15" customHeight="1">
      <c r="A7" s="30"/>
      <c r="B7" s="95" t="s">
        <v>55</v>
      </c>
      <c r="C7" s="264">
        <v>0</v>
      </c>
      <c r="D7" s="265">
        <v>0</v>
      </c>
      <c r="E7" s="265">
        <v>0</v>
      </c>
      <c r="F7" s="265">
        <v>0</v>
      </c>
      <c r="G7" s="265">
        <v>0</v>
      </c>
      <c r="H7" s="265">
        <v>0</v>
      </c>
      <c r="I7" s="265">
        <v>0</v>
      </c>
      <c r="J7" s="265">
        <v>0</v>
      </c>
      <c r="K7" s="265">
        <v>0</v>
      </c>
      <c r="L7" s="265">
        <v>0</v>
      </c>
      <c r="M7" s="265">
        <v>0</v>
      </c>
      <c r="N7" s="265">
        <v>0</v>
      </c>
      <c r="O7" s="265">
        <v>0</v>
      </c>
      <c r="P7" s="265">
        <v>0</v>
      </c>
      <c r="Q7" s="265">
        <v>0</v>
      </c>
      <c r="R7" s="265">
        <v>0</v>
      </c>
      <c r="S7" s="265">
        <v>0</v>
      </c>
      <c r="T7" s="265">
        <v>0</v>
      </c>
      <c r="U7" s="265">
        <v>0</v>
      </c>
      <c r="V7" s="265">
        <v>0</v>
      </c>
      <c r="W7" s="265">
        <v>0</v>
      </c>
      <c r="X7" s="265">
        <v>0</v>
      </c>
      <c r="Y7" s="265">
        <v>0</v>
      </c>
      <c r="Z7" s="265">
        <v>0</v>
      </c>
      <c r="AA7" s="265">
        <v>0</v>
      </c>
      <c r="AB7" s="265">
        <v>0</v>
      </c>
      <c r="AC7" s="266">
        <v>0</v>
      </c>
      <c r="AD7"/>
      <c r="AE7"/>
      <c r="AH7" s="15"/>
      <c r="AI7" s="15"/>
      <c r="AJ7" s="15"/>
      <c r="AK7" s="15"/>
      <c r="AL7" s="15"/>
      <c r="AM7" s="15"/>
    </row>
    <row r="8" spans="1:39" s="30" customFormat="1" ht="15" customHeight="1">
      <c r="A8" s="41"/>
      <c r="B8" s="95" t="s">
        <v>71</v>
      </c>
      <c r="C8" s="267">
        <v>0</v>
      </c>
      <c r="D8" s="268">
        <v>2369922.7907091011</v>
      </c>
      <c r="E8" s="268">
        <v>2352134.4</v>
      </c>
      <c r="F8" s="268">
        <v>2280857.5999999996</v>
      </c>
      <c r="G8" s="268">
        <v>2209580.7999999998</v>
      </c>
      <c r="H8" s="268">
        <v>2138304</v>
      </c>
      <c r="I8" s="268">
        <v>2067027.1999999997</v>
      </c>
      <c r="J8" s="268">
        <v>1995750.3999999999</v>
      </c>
      <c r="K8" s="268">
        <v>1924473.5999999999</v>
      </c>
      <c r="L8" s="268">
        <v>1853196.7999999998</v>
      </c>
      <c r="M8" s="268">
        <v>0</v>
      </c>
      <c r="N8" s="268">
        <v>0</v>
      </c>
      <c r="O8" s="268">
        <v>0</v>
      </c>
      <c r="P8" s="268">
        <v>0</v>
      </c>
      <c r="Q8" s="268">
        <v>0</v>
      </c>
      <c r="R8" s="268">
        <v>0</v>
      </c>
      <c r="S8" s="268">
        <v>0</v>
      </c>
      <c r="T8" s="268">
        <v>0</v>
      </c>
      <c r="U8" s="268">
        <v>0</v>
      </c>
      <c r="V8" s="268">
        <v>0</v>
      </c>
      <c r="W8" s="268">
        <v>0</v>
      </c>
      <c r="X8" s="268">
        <v>0</v>
      </c>
      <c r="Y8" s="268">
        <v>0</v>
      </c>
      <c r="Z8" s="268">
        <v>0</v>
      </c>
      <c r="AA8" s="268">
        <v>0</v>
      </c>
      <c r="AB8" s="268">
        <v>0</v>
      </c>
      <c r="AC8" s="269">
        <v>0</v>
      </c>
      <c r="AD8"/>
      <c r="AE8"/>
      <c r="AH8" s="24"/>
      <c r="AI8" s="24"/>
      <c r="AJ8" s="24"/>
      <c r="AK8" s="24"/>
      <c r="AL8" s="24"/>
      <c r="AM8" s="24"/>
    </row>
    <row r="9" spans="1:39" s="30" customFormat="1" ht="15" customHeight="1">
      <c r="A9" s="41"/>
      <c r="B9" s="95" t="s">
        <v>239</v>
      </c>
      <c r="C9" s="267">
        <v>0</v>
      </c>
      <c r="D9" s="268">
        <v>540707.00025797263</v>
      </c>
      <c r="E9" s="268">
        <v>551521.14026313194</v>
      </c>
      <c r="F9" s="268">
        <v>562551.56306839467</v>
      </c>
      <c r="G9" s="268">
        <v>573802.59432976251</v>
      </c>
      <c r="H9" s="268">
        <v>585278.64621635783</v>
      </c>
      <c r="I9" s="268">
        <v>596984.21914068505</v>
      </c>
      <c r="J9" s="268">
        <v>608923.9035234988</v>
      </c>
      <c r="K9" s="268">
        <v>621102.38159396872</v>
      </c>
      <c r="L9" s="268">
        <v>633524.42922584817</v>
      </c>
      <c r="M9" s="268">
        <v>646194.91781036509</v>
      </c>
      <c r="N9" s="268">
        <v>659118.81616657251</v>
      </c>
      <c r="O9" s="268">
        <v>672301.19248990389</v>
      </c>
      <c r="P9" s="268">
        <v>685747.2163397019</v>
      </c>
      <c r="Q9" s="268">
        <v>699462.16066649591</v>
      </c>
      <c r="R9" s="268">
        <v>713451.40387982596</v>
      </c>
      <c r="S9" s="268">
        <v>727720.43195742241</v>
      </c>
      <c r="T9" s="268">
        <v>742274.84059657087</v>
      </c>
      <c r="U9" s="268">
        <v>757120.33740850247</v>
      </c>
      <c r="V9" s="268">
        <v>772262.7441566725</v>
      </c>
      <c r="W9" s="268">
        <v>787707.99903980596</v>
      </c>
      <c r="X9" s="268">
        <v>803462.159020602</v>
      </c>
      <c r="Y9" s="268">
        <v>819531.40220101422</v>
      </c>
      <c r="Z9" s="268">
        <v>835922.03024503437</v>
      </c>
      <c r="AA9" s="268">
        <v>852640.47084993497</v>
      </c>
      <c r="AB9" s="268">
        <v>869693.28026693384</v>
      </c>
      <c r="AC9" s="269">
        <v>82191.780821917811</v>
      </c>
      <c r="AD9"/>
      <c r="AE9"/>
      <c r="AH9" s="24"/>
      <c r="AI9" s="24"/>
      <c r="AJ9" s="24"/>
      <c r="AK9" s="24"/>
      <c r="AL9" s="24"/>
      <c r="AM9" s="24"/>
    </row>
    <row r="10" spans="1:39" s="30" customFormat="1" ht="15" customHeight="1">
      <c r="A10" s="41"/>
      <c r="B10" s="95" t="s">
        <v>50</v>
      </c>
      <c r="C10" s="270">
        <v>0</v>
      </c>
      <c r="D10" s="271">
        <v>0</v>
      </c>
      <c r="E10" s="271">
        <v>0</v>
      </c>
      <c r="F10" s="271">
        <v>0</v>
      </c>
      <c r="G10" s="271">
        <v>0</v>
      </c>
      <c r="H10" s="271">
        <v>0</v>
      </c>
      <c r="I10" s="271">
        <v>0</v>
      </c>
      <c r="J10" s="271">
        <v>0</v>
      </c>
      <c r="K10" s="271">
        <v>0</v>
      </c>
      <c r="L10" s="271">
        <v>0</v>
      </c>
      <c r="M10" s="271">
        <v>0</v>
      </c>
      <c r="N10" s="271">
        <v>0</v>
      </c>
      <c r="O10" s="271">
        <v>0</v>
      </c>
      <c r="P10" s="271">
        <v>0</v>
      </c>
      <c r="Q10" s="271">
        <v>0</v>
      </c>
      <c r="R10" s="271">
        <v>0</v>
      </c>
      <c r="S10" s="271">
        <v>0</v>
      </c>
      <c r="T10" s="271">
        <v>0</v>
      </c>
      <c r="U10" s="271">
        <v>0</v>
      </c>
      <c r="V10" s="271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2">
        <v>0</v>
      </c>
      <c r="AD10"/>
      <c r="AE10"/>
      <c r="AH10" s="24"/>
      <c r="AI10" s="24"/>
      <c r="AJ10" s="24"/>
      <c r="AK10" s="24"/>
      <c r="AL10" s="24"/>
      <c r="AM10" s="24"/>
    </row>
    <row r="11" spans="1:39" s="30" customFormat="1" ht="15" customHeight="1">
      <c r="B11" s="65" t="s">
        <v>65</v>
      </c>
      <c r="C11" s="273">
        <v>1272800</v>
      </c>
      <c r="D11" s="274">
        <v>4183429.7909670738</v>
      </c>
      <c r="E11" s="274">
        <v>3952457.8898265483</v>
      </c>
      <c r="F11" s="274">
        <v>3679663.397507037</v>
      </c>
      <c r="G11" s="274">
        <v>3420774.8489411352</v>
      </c>
      <c r="H11" s="274">
        <v>3175915.92993725</v>
      </c>
      <c r="I11" s="274">
        <v>2945212.8000199525</v>
      </c>
      <c r="J11" s="274">
        <v>2728794.1419043089</v>
      </c>
      <c r="K11" s="274">
        <v>2545575.9815939683</v>
      </c>
      <c r="L11" s="274">
        <v>2486721.2292258479</v>
      </c>
      <c r="M11" s="274">
        <v>2166570.740200452</v>
      </c>
      <c r="N11" s="274">
        <v>4978495.7144884188</v>
      </c>
      <c r="O11" s="274">
        <v>7728171.6906621438</v>
      </c>
      <c r="P11" s="274">
        <v>10039758.466359345</v>
      </c>
      <c r="Q11" s="274">
        <v>11168815.85757049</v>
      </c>
      <c r="R11" s="274">
        <v>11560974.636605859</v>
      </c>
      <c r="S11" s="274">
        <v>11960976.59122193</v>
      </c>
      <c r="T11" s="274">
        <v>12368978.584930329</v>
      </c>
      <c r="U11" s="274">
        <v>12785140.618512891</v>
      </c>
      <c r="V11" s="274">
        <v>13209625.892767107</v>
      </c>
      <c r="W11" s="274">
        <v>13642600.872506408</v>
      </c>
      <c r="X11" s="274">
        <v>14084235.351840494</v>
      </c>
      <c r="Y11" s="274">
        <v>14534702.520761261</v>
      </c>
      <c r="Z11" s="274">
        <v>14994179.033060443</v>
      </c>
      <c r="AA11" s="274">
        <v>15462845.075605609</v>
      </c>
      <c r="AB11" s="274">
        <v>15940884.439001678</v>
      </c>
      <c r="AC11" s="275">
        <v>6569479.4520547949</v>
      </c>
      <c r="AD11"/>
      <c r="AE11"/>
      <c r="AH11" s="24"/>
      <c r="AI11" s="24"/>
      <c r="AJ11" s="24"/>
      <c r="AK11" s="24"/>
      <c r="AL11" s="24"/>
      <c r="AM11" s="24"/>
    </row>
    <row r="12" spans="1:39" s="30" customFormat="1" ht="15" customHeight="1">
      <c r="A12" s="41"/>
      <c r="B12" s="95" t="s">
        <v>61</v>
      </c>
      <c r="C12" s="261">
        <v>31820000</v>
      </c>
      <c r="D12" s="262">
        <v>31820000</v>
      </c>
      <c r="E12" s="262">
        <v>29274400</v>
      </c>
      <c r="F12" s="262">
        <v>26728800</v>
      </c>
      <c r="G12" s="262">
        <v>24183200</v>
      </c>
      <c r="H12" s="262">
        <v>21637600</v>
      </c>
      <c r="I12" s="262">
        <v>19092000</v>
      </c>
      <c r="J12" s="262">
        <v>16546400</v>
      </c>
      <c r="K12" s="262">
        <v>14000800</v>
      </c>
      <c r="L12" s="262">
        <v>11455200</v>
      </c>
      <c r="M12" s="262">
        <v>8909600</v>
      </c>
      <c r="N12" s="262">
        <v>6364000</v>
      </c>
      <c r="O12" s="262">
        <v>3818400</v>
      </c>
      <c r="P12" s="262">
        <v>1272800</v>
      </c>
      <c r="Q12" s="262">
        <v>0</v>
      </c>
      <c r="R12" s="262">
        <v>0</v>
      </c>
      <c r="S12" s="262">
        <v>0</v>
      </c>
      <c r="T12" s="262">
        <v>0</v>
      </c>
      <c r="U12" s="262">
        <v>0</v>
      </c>
      <c r="V12" s="262">
        <v>0</v>
      </c>
      <c r="W12" s="262">
        <v>0</v>
      </c>
      <c r="X12" s="262">
        <v>0</v>
      </c>
      <c r="Y12" s="262">
        <v>0</v>
      </c>
      <c r="Z12" s="262">
        <v>0</v>
      </c>
      <c r="AA12" s="262">
        <v>0</v>
      </c>
      <c r="AB12" s="262">
        <v>0</v>
      </c>
      <c r="AC12" s="263">
        <v>0</v>
      </c>
      <c r="AD12"/>
      <c r="AE12"/>
      <c r="AH12" s="24"/>
      <c r="AI12" s="24"/>
      <c r="AJ12" s="24"/>
      <c r="AK12" s="24"/>
      <c r="AL12" s="24"/>
      <c r="AM12" s="24"/>
    </row>
    <row r="13" spans="1:39" s="30" customFormat="1" ht="15" customHeight="1">
      <c r="A13" s="41"/>
      <c r="B13" s="95" t="s">
        <v>56</v>
      </c>
      <c r="C13" s="264">
        <v>0</v>
      </c>
      <c r="D13" s="265">
        <v>-2545600</v>
      </c>
      <c r="E13" s="265">
        <v>-2545600</v>
      </c>
      <c r="F13" s="265">
        <v>-2545600</v>
      </c>
      <c r="G13" s="265">
        <v>-2545600</v>
      </c>
      <c r="H13" s="265">
        <v>-2545600</v>
      </c>
      <c r="I13" s="265">
        <v>-2545600</v>
      </c>
      <c r="J13" s="265">
        <v>-2545600</v>
      </c>
      <c r="K13" s="265">
        <v>-2545600</v>
      </c>
      <c r="L13" s="265">
        <v>-2545600</v>
      </c>
      <c r="M13" s="265">
        <v>-2545600</v>
      </c>
      <c r="N13" s="265">
        <v>-2545600</v>
      </c>
      <c r="O13" s="265">
        <v>-2545600</v>
      </c>
      <c r="P13" s="265">
        <v>-1272800</v>
      </c>
      <c r="Q13" s="265">
        <v>0</v>
      </c>
      <c r="R13" s="265">
        <v>0</v>
      </c>
      <c r="S13" s="265">
        <v>0</v>
      </c>
      <c r="T13" s="265">
        <v>0</v>
      </c>
      <c r="U13" s="265">
        <v>0</v>
      </c>
      <c r="V13" s="265">
        <v>0</v>
      </c>
      <c r="W13" s="265">
        <v>0</v>
      </c>
      <c r="X13" s="265">
        <v>0</v>
      </c>
      <c r="Y13" s="265">
        <v>0</v>
      </c>
      <c r="Z13" s="265">
        <v>0</v>
      </c>
      <c r="AA13" s="265">
        <v>0</v>
      </c>
      <c r="AB13" s="265">
        <v>0</v>
      </c>
      <c r="AC13" s="266">
        <v>0</v>
      </c>
      <c r="AD13"/>
      <c r="AE13"/>
      <c r="AH13" s="24"/>
      <c r="AI13" s="24"/>
      <c r="AJ13" s="24"/>
      <c r="AK13" s="24"/>
      <c r="AL13" s="24"/>
      <c r="AM13" s="24"/>
    </row>
    <row r="14" spans="1:39" s="30" customFormat="1" ht="15" customHeight="1">
      <c r="A14" s="42"/>
      <c r="B14" s="95" t="s">
        <v>67</v>
      </c>
      <c r="C14" s="267">
        <v>31820000</v>
      </c>
      <c r="D14" s="268">
        <v>29274400</v>
      </c>
      <c r="E14" s="268">
        <v>26728800</v>
      </c>
      <c r="F14" s="268">
        <v>24183200</v>
      </c>
      <c r="G14" s="268">
        <v>21637600</v>
      </c>
      <c r="H14" s="268">
        <v>19092000</v>
      </c>
      <c r="I14" s="268">
        <v>16546400</v>
      </c>
      <c r="J14" s="268">
        <v>14000800</v>
      </c>
      <c r="K14" s="268">
        <v>11455200</v>
      </c>
      <c r="L14" s="268">
        <v>8909600</v>
      </c>
      <c r="M14" s="268">
        <v>6364000</v>
      </c>
      <c r="N14" s="268">
        <v>3818400</v>
      </c>
      <c r="O14" s="268">
        <v>1272800</v>
      </c>
      <c r="P14" s="268">
        <v>0</v>
      </c>
      <c r="Q14" s="268">
        <v>0</v>
      </c>
      <c r="R14" s="268">
        <v>0</v>
      </c>
      <c r="S14" s="268">
        <v>0</v>
      </c>
      <c r="T14" s="268">
        <v>0</v>
      </c>
      <c r="U14" s="268">
        <v>0</v>
      </c>
      <c r="V14" s="268">
        <v>0</v>
      </c>
      <c r="W14" s="268">
        <v>0</v>
      </c>
      <c r="X14" s="268">
        <v>0</v>
      </c>
      <c r="Y14" s="268">
        <v>0</v>
      </c>
      <c r="Z14" s="268">
        <v>0</v>
      </c>
      <c r="AA14" s="268">
        <v>0</v>
      </c>
      <c r="AB14" s="268">
        <v>0</v>
      </c>
      <c r="AC14" s="269">
        <v>0</v>
      </c>
      <c r="AD14"/>
      <c r="AE14"/>
      <c r="AH14" s="24"/>
      <c r="AI14" s="24"/>
      <c r="AJ14" s="24"/>
      <c r="AK14" s="24"/>
      <c r="AL14" s="24"/>
      <c r="AM14" s="24"/>
    </row>
    <row r="15" spans="1:39" s="30" customFormat="1" ht="15" customHeight="1">
      <c r="A15" s="41"/>
      <c r="B15" s="95" t="s">
        <v>68</v>
      </c>
      <c r="C15" s="267">
        <v>0</v>
      </c>
      <c r="D15" s="268">
        <v>0</v>
      </c>
      <c r="E15" s="268">
        <v>0</v>
      </c>
      <c r="F15" s="268">
        <v>0</v>
      </c>
      <c r="G15" s="268">
        <v>0</v>
      </c>
      <c r="H15" s="268">
        <v>0</v>
      </c>
      <c r="I15" s="268">
        <v>0</v>
      </c>
      <c r="J15" s="268">
        <v>0</v>
      </c>
      <c r="K15" s="268">
        <v>0</v>
      </c>
      <c r="L15" s="268">
        <v>0</v>
      </c>
      <c r="M15" s="268">
        <v>0</v>
      </c>
      <c r="N15" s="268">
        <v>0</v>
      </c>
      <c r="O15" s="268">
        <v>0</v>
      </c>
      <c r="P15" s="268">
        <v>0</v>
      </c>
      <c r="Q15" s="268">
        <v>0</v>
      </c>
      <c r="R15" s="268">
        <v>0</v>
      </c>
      <c r="S15" s="268">
        <v>0</v>
      </c>
      <c r="T15" s="268">
        <v>0</v>
      </c>
      <c r="U15" s="268">
        <v>0</v>
      </c>
      <c r="V15" s="268">
        <v>0</v>
      </c>
      <c r="W15" s="268">
        <v>0</v>
      </c>
      <c r="X15" s="268">
        <v>0</v>
      </c>
      <c r="Y15" s="268">
        <v>0</v>
      </c>
      <c r="Z15" s="268">
        <v>0</v>
      </c>
      <c r="AA15" s="268">
        <v>0</v>
      </c>
      <c r="AB15" s="268">
        <v>0</v>
      </c>
      <c r="AC15" s="269">
        <v>0</v>
      </c>
      <c r="AD15"/>
      <c r="AE15"/>
      <c r="AH15" s="24"/>
      <c r="AI15" s="24"/>
      <c r="AJ15" s="24"/>
      <c r="AK15" s="24"/>
      <c r="AL15" s="24"/>
      <c r="AM15" s="24"/>
    </row>
    <row r="16" spans="1:39" s="30" customFormat="1" ht="15" customHeight="1">
      <c r="A16" s="41"/>
      <c r="B16" s="65" t="s">
        <v>101</v>
      </c>
      <c r="C16" s="276">
        <v>31820000</v>
      </c>
      <c r="D16" s="274">
        <v>29274400</v>
      </c>
      <c r="E16" s="274">
        <v>26728800</v>
      </c>
      <c r="F16" s="274">
        <v>24183200</v>
      </c>
      <c r="G16" s="274">
        <v>21637600</v>
      </c>
      <c r="H16" s="274">
        <v>19092000</v>
      </c>
      <c r="I16" s="274">
        <v>16546400</v>
      </c>
      <c r="J16" s="274">
        <v>14000800</v>
      </c>
      <c r="K16" s="274">
        <v>11455200</v>
      </c>
      <c r="L16" s="274">
        <v>8909600</v>
      </c>
      <c r="M16" s="274">
        <v>6364000</v>
      </c>
      <c r="N16" s="274">
        <v>3818400</v>
      </c>
      <c r="O16" s="274">
        <v>1272800</v>
      </c>
      <c r="P16" s="274">
        <v>0</v>
      </c>
      <c r="Q16" s="274">
        <v>0</v>
      </c>
      <c r="R16" s="274">
        <v>0</v>
      </c>
      <c r="S16" s="274">
        <v>0</v>
      </c>
      <c r="T16" s="274">
        <v>0</v>
      </c>
      <c r="U16" s="274">
        <v>0</v>
      </c>
      <c r="V16" s="274">
        <v>0</v>
      </c>
      <c r="W16" s="274">
        <v>0</v>
      </c>
      <c r="X16" s="274">
        <v>0</v>
      </c>
      <c r="Y16" s="274">
        <v>0</v>
      </c>
      <c r="Z16" s="274">
        <v>0</v>
      </c>
      <c r="AA16" s="274">
        <v>0</v>
      </c>
      <c r="AB16" s="274">
        <v>0</v>
      </c>
      <c r="AC16" s="275">
        <v>0</v>
      </c>
      <c r="AD16"/>
      <c r="AE16"/>
      <c r="AH16" s="24"/>
      <c r="AI16" s="24"/>
      <c r="AJ16" s="24"/>
      <c r="AK16" s="24"/>
      <c r="AL16" s="24"/>
      <c r="AM16" s="24"/>
    </row>
    <row r="17" spans="1:39" ht="15" customHeight="1">
      <c r="A17" s="41"/>
      <c r="B17" s="65" t="s">
        <v>129</v>
      </c>
      <c r="C17" s="276">
        <v>33092800</v>
      </c>
      <c r="D17" s="274">
        <v>33457829.790967073</v>
      </c>
      <c r="E17" s="274">
        <v>30681257.889826547</v>
      </c>
      <c r="F17" s="274">
        <v>27862863.397507038</v>
      </c>
      <c r="G17" s="274">
        <v>25058374.848941136</v>
      </c>
      <c r="H17" s="274">
        <v>22267915.929937251</v>
      </c>
      <c r="I17" s="274">
        <v>19491612.800019953</v>
      </c>
      <c r="J17" s="274">
        <v>16729594.141904309</v>
      </c>
      <c r="K17" s="274">
        <v>14000775.981593968</v>
      </c>
      <c r="L17" s="274">
        <v>11396321.229225848</v>
      </c>
      <c r="M17" s="274">
        <v>8530570.7402004525</v>
      </c>
      <c r="N17" s="274">
        <v>8796895.7144884188</v>
      </c>
      <c r="O17" s="274">
        <v>9000971.6906621438</v>
      </c>
      <c r="P17" s="274">
        <v>10039758.466359345</v>
      </c>
      <c r="Q17" s="274">
        <v>11168815.85757049</v>
      </c>
      <c r="R17" s="274">
        <v>11560974.636605859</v>
      </c>
      <c r="S17" s="274">
        <v>11960976.59122193</v>
      </c>
      <c r="T17" s="274">
        <v>12368978.584930329</v>
      </c>
      <c r="U17" s="274">
        <v>12785140.618512891</v>
      </c>
      <c r="V17" s="274">
        <v>13209625.892767107</v>
      </c>
      <c r="W17" s="274">
        <v>13642600.872506408</v>
      </c>
      <c r="X17" s="274">
        <v>14084235.351840494</v>
      </c>
      <c r="Y17" s="274">
        <v>14534702.520761261</v>
      </c>
      <c r="Z17" s="274">
        <v>14994179.033060443</v>
      </c>
      <c r="AA17" s="274">
        <v>15462845.075605609</v>
      </c>
      <c r="AB17" s="274">
        <v>15940884.439001678</v>
      </c>
      <c r="AC17" s="275">
        <v>6569479.4520547949</v>
      </c>
      <c r="AD17"/>
      <c r="AE17"/>
      <c r="AH17" s="15"/>
      <c r="AI17" s="15"/>
      <c r="AJ17" s="15"/>
      <c r="AK17" s="15"/>
      <c r="AL17" s="15"/>
      <c r="AM17" s="15"/>
    </row>
    <row r="18" spans="1:39" ht="15" customHeight="1">
      <c r="A18" s="30"/>
      <c r="B18" s="65" t="s">
        <v>57</v>
      </c>
      <c r="C18" s="88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89"/>
      <c r="AD18"/>
      <c r="AE18"/>
      <c r="AH18" s="15"/>
      <c r="AI18" s="15"/>
      <c r="AJ18" s="15"/>
      <c r="AK18" s="15"/>
      <c r="AL18" s="15"/>
      <c r="AM18" s="15"/>
    </row>
    <row r="19" spans="1:39" ht="15" customHeight="1">
      <c r="B19" s="95" t="s">
        <v>58</v>
      </c>
      <c r="C19" s="261">
        <v>0</v>
      </c>
      <c r="D19" s="262">
        <v>0</v>
      </c>
      <c r="E19" s="262">
        <v>0</v>
      </c>
      <c r="F19" s="262">
        <v>0</v>
      </c>
      <c r="G19" s="262">
        <v>0</v>
      </c>
      <c r="H19" s="262">
        <v>0</v>
      </c>
      <c r="I19" s="262">
        <v>0</v>
      </c>
      <c r="J19" s="262">
        <v>0</v>
      </c>
      <c r="K19" s="262">
        <v>18784.769634282216</v>
      </c>
      <c r="L19" s="262">
        <v>147383.33754301025</v>
      </c>
      <c r="M19" s="262">
        <v>0</v>
      </c>
      <c r="N19" s="262">
        <v>0</v>
      </c>
      <c r="O19" s="262">
        <v>0</v>
      </c>
      <c r="P19" s="262">
        <v>0</v>
      </c>
      <c r="Q19" s="262">
        <v>0</v>
      </c>
      <c r="R19" s="262">
        <v>0</v>
      </c>
      <c r="S19" s="262">
        <v>0</v>
      </c>
      <c r="T19" s="262">
        <v>0</v>
      </c>
      <c r="U19" s="262">
        <v>0</v>
      </c>
      <c r="V19" s="262">
        <v>0</v>
      </c>
      <c r="W19" s="262">
        <v>0</v>
      </c>
      <c r="X19" s="262">
        <v>0</v>
      </c>
      <c r="Y19" s="262">
        <v>0</v>
      </c>
      <c r="Z19" s="262">
        <v>0</v>
      </c>
      <c r="AA19" s="262">
        <v>0</v>
      </c>
      <c r="AB19" s="262">
        <v>0</v>
      </c>
      <c r="AC19" s="263">
        <v>0</v>
      </c>
      <c r="AD19"/>
      <c r="AE19"/>
      <c r="AH19" s="15"/>
      <c r="AI19" s="15"/>
      <c r="AJ19" s="15"/>
      <c r="AK19" s="15"/>
      <c r="AL19" s="15"/>
      <c r="AM19" s="15"/>
    </row>
    <row r="20" spans="1:39" ht="15" customHeight="1">
      <c r="B20" s="95" t="s">
        <v>238</v>
      </c>
      <c r="C20" s="264">
        <v>0</v>
      </c>
      <c r="D20" s="265">
        <v>226027.39726027398</v>
      </c>
      <c r="E20" s="265">
        <v>230547.94520547945</v>
      </c>
      <c r="F20" s="265">
        <v>235158.90410958903</v>
      </c>
      <c r="G20" s="265">
        <v>239862.08219178082</v>
      </c>
      <c r="H20" s="265">
        <v>244659.32383561644</v>
      </c>
      <c r="I20" s="265">
        <v>249552.51031232876</v>
      </c>
      <c r="J20" s="265">
        <v>254543.56051857537</v>
      </c>
      <c r="K20" s="265">
        <v>259634.43172894689</v>
      </c>
      <c r="L20" s="265">
        <v>264827.12036352581</v>
      </c>
      <c r="M20" s="265">
        <v>270123.66277079633</v>
      </c>
      <c r="N20" s="265">
        <v>275526.13602621225</v>
      </c>
      <c r="O20" s="265">
        <v>281036.65874673653</v>
      </c>
      <c r="P20" s="265">
        <v>286657.39192167122</v>
      </c>
      <c r="Q20" s="265">
        <v>292390.53976010467</v>
      </c>
      <c r="R20" s="265">
        <v>298238.35055530677</v>
      </c>
      <c r="S20" s="265">
        <v>304203.11756641296</v>
      </c>
      <c r="T20" s="265">
        <v>310287.17991774122</v>
      </c>
      <c r="U20" s="265">
        <v>316492.92351609602</v>
      </c>
      <c r="V20" s="265">
        <v>322822.78198641795</v>
      </c>
      <c r="W20" s="265">
        <v>329279.23762614635</v>
      </c>
      <c r="X20" s="265">
        <v>335864.82237866923</v>
      </c>
      <c r="Y20" s="265">
        <v>342582.11882624269</v>
      </c>
      <c r="Z20" s="265">
        <v>349433.76120276755</v>
      </c>
      <c r="AA20" s="265">
        <v>356422.43642682291</v>
      </c>
      <c r="AB20" s="265">
        <v>363550.88515535934</v>
      </c>
      <c r="AC20" s="266">
        <v>205479.45205479453</v>
      </c>
      <c r="AD20"/>
      <c r="AE20"/>
      <c r="AH20" s="15"/>
      <c r="AI20" s="15"/>
      <c r="AJ20" s="15"/>
      <c r="AK20" s="15"/>
      <c r="AL20" s="15"/>
      <c r="AM20" s="15"/>
    </row>
    <row r="21" spans="1:39" ht="15" customHeight="1">
      <c r="B21" s="95" t="s">
        <v>79</v>
      </c>
      <c r="C21" s="161">
        <v>0</v>
      </c>
      <c r="D21" s="159">
        <v>0</v>
      </c>
      <c r="E21" s="159">
        <v>0</v>
      </c>
      <c r="F21" s="159">
        <v>0</v>
      </c>
      <c r="G21" s="159">
        <v>0</v>
      </c>
      <c r="H21" s="159">
        <v>0</v>
      </c>
      <c r="I21" s="159">
        <v>0</v>
      </c>
      <c r="J21" s="159">
        <v>0</v>
      </c>
      <c r="K21" s="159">
        <v>0</v>
      </c>
      <c r="L21" s="159">
        <v>0</v>
      </c>
      <c r="M21" s="159">
        <v>0</v>
      </c>
      <c r="N21" s="159">
        <v>0</v>
      </c>
      <c r="O21" s="159">
        <v>0</v>
      </c>
      <c r="P21" s="159">
        <v>0</v>
      </c>
      <c r="Q21" s="159">
        <v>0</v>
      </c>
      <c r="R21" s="159">
        <v>0</v>
      </c>
      <c r="S21" s="159">
        <v>0</v>
      </c>
      <c r="T21" s="159">
        <v>0</v>
      </c>
      <c r="U21" s="159">
        <v>0</v>
      </c>
      <c r="V21" s="159">
        <v>0</v>
      </c>
      <c r="W21" s="159">
        <v>0</v>
      </c>
      <c r="X21" s="159">
        <v>0</v>
      </c>
      <c r="Y21" s="159">
        <v>0</v>
      </c>
      <c r="Z21" s="159">
        <v>0</v>
      </c>
      <c r="AA21" s="159">
        <v>0</v>
      </c>
      <c r="AB21" s="159">
        <v>0</v>
      </c>
      <c r="AC21" s="162">
        <v>0</v>
      </c>
      <c r="AD21"/>
      <c r="AE21"/>
      <c r="AH21" s="15"/>
      <c r="AI21" s="15"/>
      <c r="AJ21" s="15"/>
      <c r="AK21" s="15"/>
      <c r="AL21" s="15"/>
      <c r="AM21" s="15"/>
    </row>
    <row r="22" spans="1:39" ht="15" customHeight="1">
      <c r="B22" s="65" t="s">
        <v>80</v>
      </c>
      <c r="C22" s="277">
        <v>0</v>
      </c>
      <c r="D22" s="278">
        <v>226027.39726027398</v>
      </c>
      <c r="E22" s="278">
        <v>230547.94520547945</v>
      </c>
      <c r="F22" s="278">
        <v>235158.90410958903</v>
      </c>
      <c r="G22" s="278">
        <v>239862.08219178082</v>
      </c>
      <c r="H22" s="278">
        <v>244659.32383561644</v>
      </c>
      <c r="I22" s="278">
        <v>249552.51031232876</v>
      </c>
      <c r="J22" s="278">
        <v>254543.56051857537</v>
      </c>
      <c r="K22" s="278">
        <v>278419.20136322908</v>
      </c>
      <c r="L22" s="278">
        <v>412210.45790653606</v>
      </c>
      <c r="M22" s="278">
        <v>270123.66277079633</v>
      </c>
      <c r="N22" s="278">
        <v>275526.13602621225</v>
      </c>
      <c r="O22" s="278">
        <v>281036.65874673653</v>
      </c>
      <c r="P22" s="278">
        <v>286657.39192167122</v>
      </c>
      <c r="Q22" s="278">
        <v>292390.53976010467</v>
      </c>
      <c r="R22" s="278">
        <v>298238.35055530677</v>
      </c>
      <c r="S22" s="278">
        <v>304203.11756641296</v>
      </c>
      <c r="T22" s="278">
        <v>310287.17991774122</v>
      </c>
      <c r="U22" s="278">
        <v>316492.92351609602</v>
      </c>
      <c r="V22" s="278">
        <v>322822.78198641795</v>
      </c>
      <c r="W22" s="278">
        <v>329279.23762614635</v>
      </c>
      <c r="X22" s="278">
        <v>335864.82237866923</v>
      </c>
      <c r="Y22" s="278">
        <v>342582.11882624269</v>
      </c>
      <c r="Z22" s="278">
        <v>349433.76120276755</v>
      </c>
      <c r="AA22" s="278">
        <v>356422.43642682291</v>
      </c>
      <c r="AB22" s="278">
        <v>363550.88515535934</v>
      </c>
      <c r="AC22" s="279">
        <v>205479.45205479453</v>
      </c>
      <c r="AD22"/>
      <c r="AE22"/>
      <c r="AH22" s="15"/>
      <c r="AI22" s="15"/>
      <c r="AJ22" s="15"/>
      <c r="AK22" s="15"/>
      <c r="AL22" s="15"/>
      <c r="AM22" s="15"/>
    </row>
    <row r="23" spans="1:39" ht="15" customHeight="1">
      <c r="B23" s="95" t="s">
        <v>95</v>
      </c>
      <c r="C23" s="261">
        <v>0</v>
      </c>
      <c r="D23" s="262">
        <v>0</v>
      </c>
      <c r="E23" s="262">
        <v>0</v>
      </c>
      <c r="F23" s="262">
        <v>0</v>
      </c>
      <c r="G23" s="262">
        <v>0</v>
      </c>
      <c r="H23" s="262">
        <v>0</v>
      </c>
      <c r="I23" s="262">
        <v>0</v>
      </c>
      <c r="J23" s="262">
        <v>0</v>
      </c>
      <c r="K23" s="262">
        <v>0</v>
      </c>
      <c r="L23" s="262">
        <v>0</v>
      </c>
      <c r="M23" s="262">
        <v>0</v>
      </c>
      <c r="N23" s="262">
        <v>0</v>
      </c>
      <c r="O23" s="262">
        <v>0</v>
      </c>
      <c r="P23" s="262">
        <v>0</v>
      </c>
      <c r="Q23" s="262">
        <v>0</v>
      </c>
      <c r="R23" s="262">
        <v>0</v>
      </c>
      <c r="S23" s="262">
        <v>0</v>
      </c>
      <c r="T23" s="262">
        <v>0</v>
      </c>
      <c r="U23" s="262">
        <v>0</v>
      </c>
      <c r="V23" s="262">
        <v>0</v>
      </c>
      <c r="W23" s="262">
        <v>0</v>
      </c>
      <c r="X23" s="262">
        <v>0</v>
      </c>
      <c r="Y23" s="262">
        <v>0</v>
      </c>
      <c r="Z23" s="262">
        <v>0</v>
      </c>
      <c r="AA23" s="262">
        <v>0</v>
      </c>
      <c r="AB23" s="262">
        <v>0</v>
      </c>
      <c r="AC23" s="263">
        <v>0</v>
      </c>
      <c r="AD23"/>
      <c r="AE23"/>
      <c r="AH23" s="15"/>
      <c r="AI23" s="15"/>
      <c r="AJ23" s="15"/>
      <c r="AK23" s="15"/>
      <c r="AL23" s="15"/>
      <c r="AM23" s="15"/>
    </row>
    <row r="24" spans="1:39" ht="15" customHeight="1">
      <c r="B24" s="95" t="s">
        <v>96</v>
      </c>
      <c r="C24" s="264">
        <v>0</v>
      </c>
      <c r="D24" s="265">
        <v>0</v>
      </c>
      <c r="E24" s="265">
        <v>0</v>
      </c>
      <c r="F24" s="265">
        <v>0</v>
      </c>
      <c r="G24" s="265">
        <v>0</v>
      </c>
      <c r="H24" s="265">
        <v>0</v>
      </c>
      <c r="I24" s="265">
        <v>0</v>
      </c>
      <c r="J24" s="265">
        <v>0</v>
      </c>
      <c r="K24" s="265">
        <v>0</v>
      </c>
      <c r="L24" s="265">
        <v>0</v>
      </c>
      <c r="M24" s="265">
        <v>0</v>
      </c>
      <c r="N24" s="265">
        <v>0</v>
      </c>
      <c r="O24" s="265">
        <v>0</v>
      </c>
      <c r="P24" s="265">
        <v>0</v>
      </c>
      <c r="Q24" s="265">
        <v>0</v>
      </c>
      <c r="R24" s="265">
        <v>0</v>
      </c>
      <c r="S24" s="265">
        <v>0</v>
      </c>
      <c r="T24" s="265">
        <v>0</v>
      </c>
      <c r="U24" s="265">
        <v>0</v>
      </c>
      <c r="V24" s="265">
        <v>0</v>
      </c>
      <c r="W24" s="265">
        <v>0</v>
      </c>
      <c r="X24" s="265">
        <v>0</v>
      </c>
      <c r="Y24" s="265">
        <v>0</v>
      </c>
      <c r="Z24" s="265">
        <v>0</v>
      </c>
      <c r="AA24" s="265">
        <v>0</v>
      </c>
      <c r="AB24" s="265">
        <v>0</v>
      </c>
      <c r="AC24" s="266">
        <v>0</v>
      </c>
      <c r="AD24"/>
      <c r="AE24"/>
      <c r="AH24" s="15"/>
      <c r="AI24" s="15"/>
      <c r="AJ24" s="15"/>
      <c r="AK24" s="15"/>
      <c r="AL24" s="15"/>
      <c r="AM24" s="15"/>
    </row>
    <row r="25" spans="1:39" ht="15" customHeight="1">
      <c r="B25" s="65" t="s">
        <v>97</v>
      </c>
      <c r="C25" s="277">
        <v>0</v>
      </c>
      <c r="D25" s="278">
        <v>0</v>
      </c>
      <c r="E25" s="278">
        <v>0</v>
      </c>
      <c r="F25" s="278">
        <v>0</v>
      </c>
      <c r="G25" s="278">
        <v>0</v>
      </c>
      <c r="H25" s="278">
        <v>0</v>
      </c>
      <c r="I25" s="278">
        <v>0</v>
      </c>
      <c r="J25" s="278">
        <v>0</v>
      </c>
      <c r="K25" s="278">
        <v>0</v>
      </c>
      <c r="L25" s="278">
        <v>0</v>
      </c>
      <c r="M25" s="278">
        <v>0</v>
      </c>
      <c r="N25" s="278">
        <v>0</v>
      </c>
      <c r="O25" s="278">
        <v>0</v>
      </c>
      <c r="P25" s="278">
        <v>0</v>
      </c>
      <c r="Q25" s="278">
        <v>0</v>
      </c>
      <c r="R25" s="278">
        <v>0</v>
      </c>
      <c r="S25" s="278">
        <v>0</v>
      </c>
      <c r="T25" s="278">
        <v>0</v>
      </c>
      <c r="U25" s="278">
        <v>0</v>
      </c>
      <c r="V25" s="278">
        <v>0</v>
      </c>
      <c r="W25" s="278">
        <v>0</v>
      </c>
      <c r="X25" s="278">
        <v>0</v>
      </c>
      <c r="Y25" s="278">
        <v>0</v>
      </c>
      <c r="Z25" s="278">
        <v>0</v>
      </c>
      <c r="AA25" s="278">
        <v>0</v>
      </c>
      <c r="AB25" s="278">
        <v>0</v>
      </c>
      <c r="AC25" s="279">
        <v>0</v>
      </c>
      <c r="AD25"/>
      <c r="AE25"/>
      <c r="AH25" s="15"/>
      <c r="AI25" s="15"/>
      <c r="AJ25" s="15"/>
      <c r="AK25" s="15"/>
      <c r="AL25" s="15"/>
      <c r="AM25" s="15"/>
    </row>
    <row r="26" spans="1:39" ht="15" customHeight="1">
      <c r="B26" s="95" t="s">
        <v>60</v>
      </c>
      <c r="C26" s="261">
        <v>26728800</v>
      </c>
      <c r="D26" s="262">
        <v>26728800</v>
      </c>
      <c r="E26" s="262">
        <v>23758933.333333332</v>
      </c>
      <c r="F26" s="262">
        <v>20789066.666666664</v>
      </c>
      <c r="G26" s="262">
        <v>17819199.999999996</v>
      </c>
      <c r="H26" s="262">
        <v>14849333.33333333</v>
      </c>
      <c r="I26" s="262">
        <v>11879466.666666664</v>
      </c>
      <c r="J26" s="262">
        <v>8909599.9999999981</v>
      </c>
      <c r="K26" s="262">
        <v>5939733.3333333321</v>
      </c>
      <c r="L26" s="262">
        <v>2969866.6666666656</v>
      </c>
      <c r="M26" s="262">
        <v>-9.3132257461547852E-10</v>
      </c>
      <c r="N26" s="262">
        <v>-9.3132257461547852E-10</v>
      </c>
      <c r="O26" s="262">
        <v>-9.3132257461547852E-10</v>
      </c>
      <c r="P26" s="262">
        <v>-9.3132257461547852E-10</v>
      </c>
      <c r="Q26" s="262">
        <v>-9.3132257461547852E-10</v>
      </c>
      <c r="R26" s="262">
        <v>-9.3132257461547852E-10</v>
      </c>
      <c r="S26" s="262">
        <v>-9.3132257461547852E-10</v>
      </c>
      <c r="T26" s="262">
        <v>-9.3132257461547852E-10</v>
      </c>
      <c r="U26" s="262">
        <v>-9.3132257461547852E-10</v>
      </c>
      <c r="V26" s="262">
        <v>-9.3132257461547852E-10</v>
      </c>
      <c r="W26" s="262">
        <v>-9.3132257461547852E-10</v>
      </c>
      <c r="X26" s="262">
        <v>-9.3132257461547852E-10</v>
      </c>
      <c r="Y26" s="262">
        <v>-9.3132257461547852E-10</v>
      </c>
      <c r="Z26" s="262">
        <v>-9.3132257461547852E-10</v>
      </c>
      <c r="AA26" s="262">
        <v>-9.3132257461547852E-10</v>
      </c>
      <c r="AB26" s="262">
        <v>-9.3132257461547852E-10</v>
      </c>
      <c r="AC26" s="263">
        <v>-9.3132257461547852E-10</v>
      </c>
      <c r="AD26"/>
      <c r="AE26"/>
      <c r="AH26" s="15"/>
      <c r="AI26" s="15"/>
      <c r="AJ26" s="15"/>
      <c r="AK26" s="15"/>
      <c r="AL26" s="15"/>
      <c r="AM26" s="15"/>
    </row>
    <row r="27" spans="1:39" ht="15" customHeight="1">
      <c r="B27" s="95" t="s">
        <v>69</v>
      </c>
      <c r="C27" s="264">
        <v>0</v>
      </c>
      <c r="D27" s="265">
        <v>0</v>
      </c>
      <c r="E27" s="265">
        <v>0</v>
      </c>
      <c r="F27" s="265">
        <v>0</v>
      </c>
      <c r="G27" s="265">
        <v>0</v>
      </c>
      <c r="H27" s="265">
        <v>0</v>
      </c>
      <c r="I27" s="265">
        <v>0</v>
      </c>
      <c r="J27" s="265">
        <v>0</v>
      </c>
      <c r="K27" s="265">
        <v>0</v>
      </c>
      <c r="L27" s="265">
        <v>0</v>
      </c>
      <c r="M27" s="265">
        <v>0</v>
      </c>
      <c r="N27" s="265">
        <v>0</v>
      </c>
      <c r="O27" s="265">
        <v>0</v>
      </c>
      <c r="P27" s="265">
        <v>0</v>
      </c>
      <c r="Q27" s="265">
        <v>0</v>
      </c>
      <c r="R27" s="265">
        <v>0</v>
      </c>
      <c r="S27" s="265">
        <v>0</v>
      </c>
      <c r="T27" s="265">
        <v>0</v>
      </c>
      <c r="U27" s="265">
        <v>0</v>
      </c>
      <c r="V27" s="265">
        <v>0</v>
      </c>
      <c r="W27" s="265">
        <v>0</v>
      </c>
      <c r="X27" s="265">
        <v>0</v>
      </c>
      <c r="Y27" s="265">
        <v>0</v>
      </c>
      <c r="Z27" s="265">
        <v>0</v>
      </c>
      <c r="AA27" s="265">
        <v>0</v>
      </c>
      <c r="AB27" s="265">
        <v>0</v>
      </c>
      <c r="AC27" s="266">
        <v>0</v>
      </c>
      <c r="AD27"/>
      <c r="AE27"/>
      <c r="AH27" s="15"/>
      <c r="AI27" s="15"/>
      <c r="AJ27" s="15"/>
      <c r="AK27" s="15"/>
      <c r="AL27" s="15"/>
      <c r="AM27" s="15"/>
    </row>
    <row r="28" spans="1:39" ht="15" customHeight="1">
      <c r="B28" s="65" t="s">
        <v>66</v>
      </c>
      <c r="C28" s="277">
        <v>26728800</v>
      </c>
      <c r="D28" s="278">
        <v>26728800</v>
      </c>
      <c r="E28" s="278">
        <v>23758933.333333332</v>
      </c>
      <c r="F28" s="278">
        <v>20789066.666666664</v>
      </c>
      <c r="G28" s="278">
        <v>17819199.999999996</v>
      </c>
      <c r="H28" s="278">
        <v>14849333.33333333</v>
      </c>
      <c r="I28" s="278">
        <v>11879466.666666664</v>
      </c>
      <c r="J28" s="278">
        <v>8909599.9999999981</v>
      </c>
      <c r="K28" s="278">
        <v>5939733.3333333321</v>
      </c>
      <c r="L28" s="278">
        <v>2969866.6666666656</v>
      </c>
      <c r="M28" s="278">
        <v>-9.3132257461547852E-10</v>
      </c>
      <c r="N28" s="278">
        <v>-9.3132257461547852E-10</v>
      </c>
      <c r="O28" s="278">
        <v>-9.3132257461547852E-10</v>
      </c>
      <c r="P28" s="278">
        <v>-9.3132257461547852E-10</v>
      </c>
      <c r="Q28" s="278">
        <v>-9.3132257461547852E-10</v>
      </c>
      <c r="R28" s="278">
        <v>-9.3132257461547852E-10</v>
      </c>
      <c r="S28" s="278">
        <v>-9.3132257461547852E-10</v>
      </c>
      <c r="T28" s="278">
        <v>-9.3132257461547852E-10</v>
      </c>
      <c r="U28" s="278">
        <v>-9.3132257461547852E-10</v>
      </c>
      <c r="V28" s="278">
        <v>-9.3132257461547852E-10</v>
      </c>
      <c r="W28" s="278">
        <v>-9.3132257461547852E-10</v>
      </c>
      <c r="X28" s="278">
        <v>-9.3132257461547852E-10</v>
      </c>
      <c r="Y28" s="278">
        <v>-9.3132257461547852E-10</v>
      </c>
      <c r="Z28" s="278">
        <v>-9.3132257461547852E-10</v>
      </c>
      <c r="AA28" s="278">
        <v>-9.3132257461547852E-10</v>
      </c>
      <c r="AB28" s="278">
        <v>-9.3132257461547852E-10</v>
      </c>
      <c r="AC28" s="279">
        <v>-9.3132257461547852E-10</v>
      </c>
      <c r="AD28"/>
      <c r="AE28"/>
      <c r="AH28" s="15"/>
      <c r="AI28" s="15"/>
      <c r="AJ28" s="15"/>
      <c r="AK28" s="15"/>
      <c r="AL28" s="15"/>
      <c r="AM28" s="15"/>
    </row>
    <row r="29" spans="1:39" ht="15" customHeight="1">
      <c r="B29" s="65" t="s">
        <v>130</v>
      </c>
      <c r="C29" s="277">
        <v>26728800</v>
      </c>
      <c r="D29" s="278">
        <v>26954827.397260275</v>
      </c>
      <c r="E29" s="278">
        <v>23989481.278538812</v>
      </c>
      <c r="F29" s="278">
        <v>21024225.570776254</v>
      </c>
      <c r="G29" s="278">
        <v>18059062.082191776</v>
      </c>
      <c r="H29" s="278">
        <v>15093992.657168947</v>
      </c>
      <c r="I29" s="278">
        <v>12129019.176978992</v>
      </c>
      <c r="J29" s="278">
        <v>9164143.560518574</v>
      </c>
      <c r="K29" s="278">
        <v>6218152.5346965613</v>
      </c>
      <c r="L29" s="278">
        <v>3382077.1245732019</v>
      </c>
      <c r="M29" s="278">
        <v>270123.6627707954</v>
      </c>
      <c r="N29" s="278">
        <v>275526.13602621132</v>
      </c>
      <c r="O29" s="278">
        <v>281036.6587467356</v>
      </c>
      <c r="P29" s="278">
        <v>286657.39192167029</v>
      </c>
      <c r="Q29" s="278">
        <v>292390.53976010374</v>
      </c>
      <c r="R29" s="278">
        <v>298238.35055530583</v>
      </c>
      <c r="S29" s="278">
        <v>304203.11756641202</v>
      </c>
      <c r="T29" s="278">
        <v>310287.17991774029</v>
      </c>
      <c r="U29" s="278">
        <v>316492.92351609509</v>
      </c>
      <c r="V29" s="278">
        <v>322822.78198641702</v>
      </c>
      <c r="W29" s="278">
        <v>329279.23762614542</v>
      </c>
      <c r="X29" s="278">
        <v>335864.82237866829</v>
      </c>
      <c r="Y29" s="278">
        <v>342582.11882624176</v>
      </c>
      <c r="Z29" s="278">
        <v>349433.76120276662</v>
      </c>
      <c r="AA29" s="278">
        <v>356422.43642682198</v>
      </c>
      <c r="AB29" s="278">
        <v>363550.88515535841</v>
      </c>
      <c r="AC29" s="279">
        <v>205479.4520547936</v>
      </c>
      <c r="AD29"/>
      <c r="AE29"/>
      <c r="AH29" s="15"/>
      <c r="AI29" s="15"/>
      <c r="AJ29" s="15"/>
      <c r="AK29" s="15"/>
      <c r="AL29" s="15"/>
      <c r="AM29" s="15"/>
    </row>
    <row r="30" spans="1:39" ht="15" customHeight="1">
      <c r="B30" s="65" t="s">
        <v>13</v>
      </c>
      <c r="C30" s="88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89"/>
      <c r="AD30"/>
      <c r="AE30"/>
      <c r="AH30" s="15"/>
      <c r="AI30" s="15"/>
      <c r="AJ30" s="15"/>
      <c r="AK30" s="15"/>
      <c r="AL30" s="15"/>
      <c r="AM30" s="15"/>
    </row>
    <row r="31" spans="1:39" ht="15" customHeight="1">
      <c r="B31" s="95" t="s">
        <v>72</v>
      </c>
      <c r="C31" s="261">
        <v>6364000</v>
      </c>
      <c r="D31" s="262">
        <v>6364000</v>
      </c>
      <c r="E31" s="262">
        <v>6364000</v>
      </c>
      <c r="F31" s="262">
        <v>6364000</v>
      </c>
      <c r="G31" s="262">
        <v>6364000</v>
      </c>
      <c r="H31" s="262">
        <v>6364000</v>
      </c>
      <c r="I31" s="262">
        <v>6364000</v>
      </c>
      <c r="J31" s="262">
        <v>6364000</v>
      </c>
      <c r="K31" s="262">
        <v>6364000</v>
      </c>
      <c r="L31" s="262">
        <v>6364000</v>
      </c>
      <c r="M31" s="262">
        <v>6364000</v>
      </c>
      <c r="N31" s="262">
        <v>6364000</v>
      </c>
      <c r="O31" s="262">
        <v>6364000</v>
      </c>
      <c r="P31" s="262">
        <v>6364000</v>
      </c>
      <c r="Q31" s="262">
        <v>6364000</v>
      </c>
      <c r="R31" s="262">
        <v>6364000</v>
      </c>
      <c r="S31" s="262">
        <v>6364000</v>
      </c>
      <c r="T31" s="262">
        <v>6364000</v>
      </c>
      <c r="U31" s="262">
        <v>6364000</v>
      </c>
      <c r="V31" s="262">
        <v>6364000</v>
      </c>
      <c r="W31" s="262">
        <v>6364000</v>
      </c>
      <c r="X31" s="262">
        <v>6364000</v>
      </c>
      <c r="Y31" s="262">
        <v>6364000</v>
      </c>
      <c r="Z31" s="262">
        <v>6364000</v>
      </c>
      <c r="AA31" s="262">
        <v>6364000</v>
      </c>
      <c r="AB31" s="262">
        <v>6364000</v>
      </c>
      <c r="AC31" s="263">
        <v>6364000</v>
      </c>
      <c r="AD31"/>
      <c r="AE31"/>
      <c r="AH31" s="15"/>
      <c r="AI31" s="15"/>
      <c r="AJ31" s="15"/>
      <c r="AK31" s="15"/>
      <c r="AL31" s="15"/>
      <c r="AM31" s="15"/>
    </row>
    <row r="32" spans="1:39" ht="15" customHeight="1">
      <c r="B32" s="95" t="s">
        <v>234</v>
      </c>
      <c r="C32" s="264">
        <v>0</v>
      </c>
      <c r="D32" s="265">
        <v>13900.239370680001</v>
      </c>
      <c r="E32" s="265">
        <v>32777.66112877355</v>
      </c>
      <c r="F32" s="265">
        <v>64453.462255362356</v>
      </c>
      <c r="G32" s="265">
        <v>109029.17727114957</v>
      </c>
      <c r="H32" s="265">
        <v>166608.37138725255</v>
      </c>
      <c r="I32" s="265">
        <v>237296.68111901099</v>
      </c>
      <c r="J32" s="265">
        <v>321201.85571207124</v>
      </c>
      <c r="K32" s="265">
        <v>418433.79939699266</v>
      </c>
      <c r="L32" s="265">
        <v>529104.61448894592</v>
      </c>
      <c r="M32" s="265">
        <v>653328.64534940501</v>
      </c>
      <c r="N32" s="265">
        <v>791222.52322707325</v>
      </c>
      <c r="O32" s="265">
        <v>935183.55866229476</v>
      </c>
      <c r="P32" s="265">
        <v>1168065.0948062206</v>
      </c>
      <c r="Q32" s="265">
        <v>1272800</v>
      </c>
      <c r="R32" s="265">
        <v>1272800</v>
      </c>
      <c r="S32" s="265">
        <v>1272800</v>
      </c>
      <c r="T32" s="265">
        <v>1272800</v>
      </c>
      <c r="U32" s="265">
        <v>1272800</v>
      </c>
      <c r="V32" s="265">
        <v>1272800</v>
      </c>
      <c r="W32" s="265">
        <v>1272800</v>
      </c>
      <c r="X32" s="265">
        <v>1272800</v>
      </c>
      <c r="Y32" s="265">
        <v>1272800</v>
      </c>
      <c r="Z32" s="265">
        <v>1272800</v>
      </c>
      <c r="AA32" s="265">
        <v>1272800</v>
      </c>
      <c r="AB32" s="265">
        <v>1272800</v>
      </c>
      <c r="AC32" s="266">
        <v>0</v>
      </c>
      <c r="AD32"/>
      <c r="AE32"/>
      <c r="AH32" s="15"/>
      <c r="AI32" s="15"/>
      <c r="AJ32" s="15"/>
      <c r="AK32" s="15"/>
      <c r="AL32" s="15"/>
      <c r="AM32" s="15"/>
    </row>
    <row r="33" spans="2:39" ht="15" customHeight="1">
      <c r="B33" s="95" t="s">
        <v>235</v>
      </c>
      <c r="C33" s="267">
        <v>0</v>
      </c>
      <c r="D33" s="268">
        <v>125102.15433612</v>
      </c>
      <c r="E33" s="268">
        <v>294998.95015896193</v>
      </c>
      <c r="F33" s="268">
        <v>410184.36447541916</v>
      </c>
      <c r="G33" s="268">
        <v>526283.58947820484</v>
      </c>
      <c r="H33" s="268">
        <v>643314.90138104674</v>
      </c>
      <c r="I33" s="268">
        <v>761296.94192194578</v>
      </c>
      <c r="J33" s="268">
        <v>880248.72567366203</v>
      </c>
      <c r="K33" s="268">
        <v>1000189.6475004129</v>
      </c>
      <c r="L33" s="268">
        <v>1121139.4901636995</v>
      </c>
      <c r="M33" s="268">
        <v>1243118.4320802507</v>
      </c>
      <c r="N33" s="268">
        <v>1366147.0552351335</v>
      </c>
      <c r="O33" s="268">
        <v>1420751.473253113</v>
      </c>
      <c r="P33" s="268">
        <v>2221035.9796314528</v>
      </c>
      <c r="Q33" s="268">
        <v>3239625.3178103846</v>
      </c>
      <c r="R33" s="268">
        <v>3625936.2860505506</v>
      </c>
      <c r="S33" s="268">
        <v>4019973.4736555181</v>
      </c>
      <c r="T33" s="268">
        <v>4421891.4050125852</v>
      </c>
      <c r="U33" s="268">
        <v>4831847.6949967947</v>
      </c>
      <c r="V33" s="268">
        <v>5250003.1107806889</v>
      </c>
      <c r="W33" s="268">
        <v>5676521.6348802587</v>
      </c>
      <c r="X33" s="268">
        <v>6111570.5294618215</v>
      </c>
      <c r="Y33" s="268">
        <v>6555320.4019350167</v>
      </c>
      <c r="Z33" s="268">
        <v>7007945.2718576733</v>
      </c>
      <c r="AA33" s="268">
        <v>7469622.6391787846</v>
      </c>
      <c r="AB33" s="268">
        <v>7940533.5538463183</v>
      </c>
      <c r="AC33" s="269">
        <v>0</v>
      </c>
      <c r="AD33"/>
      <c r="AE33"/>
      <c r="AH33" s="15"/>
      <c r="AI33" s="15"/>
      <c r="AJ33" s="15"/>
      <c r="AK33" s="15"/>
      <c r="AL33" s="15"/>
      <c r="AM33" s="15"/>
    </row>
    <row r="34" spans="2:39" ht="15" customHeight="1">
      <c r="B34" s="65" t="s">
        <v>70</v>
      </c>
      <c r="C34" s="277">
        <v>6364000</v>
      </c>
      <c r="D34" s="278">
        <v>6503002.3937068004</v>
      </c>
      <c r="E34" s="278">
        <v>6691776.6112877354</v>
      </c>
      <c r="F34" s="278">
        <v>6838637.8267307812</v>
      </c>
      <c r="G34" s="278">
        <v>6999312.7667493541</v>
      </c>
      <c r="H34" s="278">
        <v>7173923.2727682991</v>
      </c>
      <c r="I34" s="278">
        <v>7362593.6230409564</v>
      </c>
      <c r="J34" s="278">
        <v>7565450.5813857336</v>
      </c>
      <c r="K34" s="278">
        <v>7782623.4468974052</v>
      </c>
      <c r="L34" s="278">
        <v>8014244.104652646</v>
      </c>
      <c r="M34" s="278">
        <v>8260447.0774296559</v>
      </c>
      <c r="N34" s="278">
        <v>8521369.5784622058</v>
      </c>
      <c r="O34" s="278">
        <v>8719935.0319154076</v>
      </c>
      <c r="P34" s="278">
        <v>9753101.0744376741</v>
      </c>
      <c r="Q34" s="278">
        <v>10876425.317810385</v>
      </c>
      <c r="R34" s="278">
        <v>11262736.286050551</v>
      </c>
      <c r="S34" s="278">
        <v>11656773.473655518</v>
      </c>
      <c r="T34" s="278">
        <v>12058691.405012585</v>
      </c>
      <c r="U34" s="278">
        <v>12468647.694996795</v>
      </c>
      <c r="V34" s="278">
        <v>12886803.11078069</v>
      </c>
      <c r="W34" s="278">
        <v>13313321.63488026</v>
      </c>
      <c r="X34" s="278">
        <v>13748370.529461822</v>
      </c>
      <c r="Y34" s="278">
        <v>14192120.401935017</v>
      </c>
      <c r="Z34" s="278">
        <v>14644745.271857673</v>
      </c>
      <c r="AA34" s="278">
        <v>15106422.639178785</v>
      </c>
      <c r="AB34" s="278">
        <v>15577333.553846318</v>
      </c>
      <c r="AC34" s="279">
        <v>6364000</v>
      </c>
      <c r="AD34"/>
      <c r="AE34"/>
      <c r="AH34" s="15"/>
      <c r="AI34" s="15"/>
      <c r="AJ34" s="15"/>
      <c r="AK34" s="15"/>
      <c r="AL34" s="15"/>
      <c r="AM34" s="15"/>
    </row>
    <row r="35" spans="2:39" ht="15" customHeight="1" thickBot="1">
      <c r="B35" s="55" t="s">
        <v>131</v>
      </c>
      <c r="C35" s="280">
        <v>33092800</v>
      </c>
      <c r="D35" s="281">
        <v>33457829.790967073</v>
      </c>
      <c r="E35" s="281">
        <v>30681257.889826547</v>
      </c>
      <c r="F35" s="281">
        <v>27862863.397507034</v>
      </c>
      <c r="G35" s="281">
        <v>25058374.848941132</v>
      </c>
      <c r="H35" s="281">
        <v>22267915.929937243</v>
      </c>
      <c r="I35" s="281">
        <v>19491612.80001995</v>
      </c>
      <c r="J35" s="281">
        <v>16729594.141904308</v>
      </c>
      <c r="K35" s="281">
        <v>14000775.981593966</v>
      </c>
      <c r="L35" s="281">
        <v>11396321.229225848</v>
      </c>
      <c r="M35" s="281">
        <v>8530570.7402004525</v>
      </c>
      <c r="N35" s="281">
        <v>8796895.7144884169</v>
      </c>
      <c r="O35" s="281">
        <v>9000971.6906621419</v>
      </c>
      <c r="P35" s="281">
        <v>10039758.466359343</v>
      </c>
      <c r="Q35" s="281">
        <v>11168815.857570488</v>
      </c>
      <c r="R35" s="281">
        <v>11560974.636605855</v>
      </c>
      <c r="S35" s="281">
        <v>11960976.591221929</v>
      </c>
      <c r="T35" s="281">
        <v>12368978.584930327</v>
      </c>
      <c r="U35" s="281">
        <v>12785140.618512891</v>
      </c>
      <c r="V35" s="281">
        <v>13209625.892767105</v>
      </c>
      <c r="W35" s="281">
        <v>13642600.872506406</v>
      </c>
      <c r="X35" s="281">
        <v>14084235.351840489</v>
      </c>
      <c r="Y35" s="281">
        <v>14534702.520761259</v>
      </c>
      <c r="Z35" s="281">
        <v>14994179.033060439</v>
      </c>
      <c r="AA35" s="281">
        <v>15462845.075605605</v>
      </c>
      <c r="AB35" s="281">
        <v>15940884.439001676</v>
      </c>
      <c r="AC35" s="282">
        <v>6569479.4520547939</v>
      </c>
      <c r="AD35"/>
      <c r="AE35"/>
      <c r="AH35" s="15"/>
      <c r="AI35" s="15"/>
      <c r="AJ35" s="15"/>
      <c r="AK35" s="15"/>
      <c r="AL35" s="15"/>
      <c r="AM35" s="15"/>
    </row>
    <row r="36" spans="2:39" ht="15" customHeight="1"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D36"/>
      <c r="AE36"/>
      <c r="AH36" s="15"/>
      <c r="AI36" s="15"/>
      <c r="AJ36" s="15"/>
      <c r="AK36" s="15"/>
      <c r="AL36" s="15"/>
      <c r="AM36" s="15"/>
    </row>
    <row r="37" spans="2:39" ht="15" customHeight="1"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D37"/>
      <c r="AE37"/>
      <c r="AH37" s="15"/>
      <c r="AI37" s="15"/>
      <c r="AJ37" s="15"/>
      <c r="AK37" s="15"/>
      <c r="AL37" s="15"/>
      <c r="AM37" s="15"/>
    </row>
    <row r="38" spans="2:39"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15"/>
      <c r="AI38" s="15"/>
      <c r="AJ38" s="15"/>
      <c r="AK38" s="15"/>
      <c r="AL38" s="15"/>
      <c r="AM38" s="15"/>
    </row>
    <row r="39" spans="2:39">
      <c r="AC39"/>
      <c r="AD39"/>
      <c r="AE39"/>
      <c r="AF39"/>
      <c r="AG39"/>
      <c r="AH39" s="15"/>
      <c r="AI39" s="15"/>
      <c r="AJ39" s="15"/>
      <c r="AK39" s="15"/>
      <c r="AL39" s="15"/>
      <c r="AM39" s="15"/>
    </row>
    <row r="40" spans="2:39">
      <c r="AC40"/>
      <c r="AD40"/>
      <c r="AE40"/>
      <c r="AF40"/>
      <c r="AG40"/>
      <c r="AH40" s="15"/>
      <c r="AI40" s="15"/>
      <c r="AJ40" s="15"/>
      <c r="AK40" s="15"/>
      <c r="AL40" s="15"/>
      <c r="AM40" s="15"/>
    </row>
    <row r="41" spans="2:39">
      <c r="B41" s="17"/>
      <c r="K41" s="19"/>
    </row>
  </sheetData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I32"/>
  <sheetViews>
    <sheetView showGridLines="0" zoomScaleNormal="100" zoomScalePageLayoutView="120" workbookViewId="0">
      <pane xSplit="2" topLeftCell="C1" activePane="topRight" state="frozen"/>
      <selection pane="topRight" activeCell="C4" sqref="C4:AC29"/>
    </sheetView>
  </sheetViews>
  <sheetFormatPr defaultColWidth="9.109375" defaultRowHeight="14.4"/>
  <cols>
    <col min="1" max="1" width="8.6640625" style="47" customWidth="1"/>
    <col min="2" max="2" width="40.44140625" bestFit="1" customWidth="1"/>
    <col min="3" max="5" width="14.6640625" customWidth="1"/>
    <col min="6" max="28" width="12.6640625" customWidth="1"/>
    <col min="29" max="33" width="12.6640625" style="47" customWidth="1"/>
  </cols>
  <sheetData>
    <row r="1" spans="2:31" ht="15" customHeight="1"/>
    <row r="2" spans="2:31" s="47" customFormat="1" ht="15" customHeight="1" thickBot="1"/>
    <row r="3" spans="2:31" ht="21" thickBot="1">
      <c r="B3" s="86" t="s">
        <v>41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1"/>
      <c r="AD3"/>
      <c r="AE3"/>
    </row>
    <row r="4" spans="2:31" s="15" customFormat="1" ht="15" customHeight="1">
      <c r="B4" s="92" t="s">
        <v>15</v>
      </c>
      <c r="C4" s="143">
        <v>0</v>
      </c>
      <c r="D4" s="144">
        <v>1</v>
      </c>
      <c r="E4" s="144">
        <v>2</v>
      </c>
      <c r="F4" s="144">
        <v>3</v>
      </c>
      <c r="G4" s="144">
        <v>4</v>
      </c>
      <c r="H4" s="144">
        <v>5</v>
      </c>
      <c r="I4" s="144">
        <v>6</v>
      </c>
      <c r="J4" s="144">
        <v>7</v>
      </c>
      <c r="K4" s="144">
        <v>8</v>
      </c>
      <c r="L4" s="144">
        <v>9</v>
      </c>
      <c r="M4" s="144">
        <v>10</v>
      </c>
      <c r="N4" s="144">
        <v>11</v>
      </c>
      <c r="O4" s="144">
        <v>12</v>
      </c>
      <c r="P4" s="144">
        <v>13</v>
      </c>
      <c r="Q4" s="144">
        <v>14</v>
      </c>
      <c r="R4" s="144">
        <v>15</v>
      </c>
      <c r="S4" s="144">
        <v>16</v>
      </c>
      <c r="T4" s="144">
        <v>17</v>
      </c>
      <c r="U4" s="144">
        <v>18</v>
      </c>
      <c r="V4" s="144">
        <v>19</v>
      </c>
      <c r="W4" s="144">
        <v>20</v>
      </c>
      <c r="X4" s="144">
        <v>21</v>
      </c>
      <c r="Y4" s="144">
        <v>22</v>
      </c>
      <c r="Z4" s="144">
        <v>23</v>
      </c>
      <c r="AA4" s="144">
        <v>24</v>
      </c>
      <c r="AB4" s="144">
        <v>25</v>
      </c>
      <c r="AC4" s="145">
        <v>26</v>
      </c>
      <c r="AD4"/>
      <c r="AE4"/>
    </row>
    <row r="5" spans="2:31" s="15" customFormat="1" ht="15" customHeight="1">
      <c r="B5" s="93" t="s">
        <v>30</v>
      </c>
      <c r="C5" s="283">
        <v>1272800</v>
      </c>
      <c r="D5" s="284">
        <v>3828601.836472</v>
      </c>
      <c r="E5" s="284">
        <v>3905173.8732014392</v>
      </c>
      <c r="F5" s="284">
        <v>3983277.3506654687</v>
      </c>
      <c r="G5" s="284">
        <v>4062942.8976787776</v>
      </c>
      <c r="H5" s="284">
        <v>4144201.7556323535</v>
      </c>
      <c r="I5" s="284">
        <v>4227085.7907450013</v>
      </c>
      <c r="J5" s="284">
        <v>4311627.5065599009</v>
      </c>
      <c r="K5" s="284">
        <v>4397860.056691099</v>
      </c>
      <c r="L5" s="284">
        <v>4485817.257824922</v>
      </c>
      <c r="M5" s="284">
        <v>4575533.6029814202</v>
      </c>
      <c r="N5" s="284">
        <v>4667044.2750410493</v>
      </c>
      <c r="O5" s="284">
        <v>4760385.1605418688</v>
      </c>
      <c r="P5" s="284">
        <v>4855592.863752706</v>
      </c>
      <c r="Q5" s="284">
        <v>4952704.7210277598</v>
      </c>
      <c r="R5" s="284">
        <v>5051758.8154483167</v>
      </c>
      <c r="S5" s="284">
        <v>5152793.9917572821</v>
      </c>
      <c r="T5" s="284">
        <v>5255849.8715924276</v>
      </c>
      <c r="U5" s="284">
        <v>5360966.8690242777</v>
      </c>
      <c r="V5" s="284">
        <v>5468186.2064047642</v>
      </c>
      <c r="W5" s="284">
        <v>5577549.9305328578</v>
      </c>
      <c r="X5" s="284">
        <v>5689100.9291435154</v>
      </c>
      <c r="Y5" s="284">
        <v>5802882.9477263866</v>
      </c>
      <c r="Z5" s="284">
        <v>5918940.6066809138</v>
      </c>
      <c r="AA5" s="284">
        <v>6037319.4188145315</v>
      </c>
      <c r="AB5" s="284">
        <v>6158065.8071908234</v>
      </c>
      <c r="AC5" s="285">
        <v>-1500000</v>
      </c>
      <c r="AD5"/>
      <c r="AE5"/>
    </row>
    <row r="6" spans="2:31" s="15" customFormat="1" ht="15" customHeight="1">
      <c r="B6" s="93" t="s">
        <v>43</v>
      </c>
      <c r="C6" s="283">
        <v>0</v>
      </c>
      <c r="D6" s="284">
        <v>-74847.442765199987</v>
      </c>
      <c r="E6" s="284">
        <v>-101647.6556205037</v>
      </c>
      <c r="F6" s="284">
        <v>-170562.00606624741</v>
      </c>
      <c r="G6" s="284">
        <v>-240023.08085423883</v>
      </c>
      <c r="H6" s="284">
        <v>-310041.81447132374</v>
      </c>
      <c r="I6" s="284">
        <v>-380629.36009408376</v>
      </c>
      <c r="J6" s="284">
        <v>-451797.093962632</v>
      </c>
      <c r="K6" s="284">
        <v>-523556.61984188459</v>
      </c>
      <c r="L6" s="284">
        <v>-595919.77357205597</v>
      </c>
      <c r="M6" s="284">
        <v>-668898.62771016371</v>
      </c>
      <c r="N6" s="284">
        <v>-742505.49626436725</v>
      </c>
      <c r="O6" s="284">
        <v>-775174.80618965405</v>
      </c>
      <c r="P6" s="284">
        <v>-1253977.502313447</v>
      </c>
      <c r="Q6" s="284">
        <v>-1733446.6523597159</v>
      </c>
      <c r="R6" s="284">
        <v>-1768115.5854069109</v>
      </c>
      <c r="S6" s="284">
        <v>-1803477.8971150487</v>
      </c>
      <c r="T6" s="284">
        <v>-1839547.4550573495</v>
      </c>
      <c r="U6" s="284">
        <v>-1876338.404158497</v>
      </c>
      <c r="V6" s="284">
        <v>-1913865.1722416673</v>
      </c>
      <c r="W6" s="284">
        <v>-1952142.4756865001</v>
      </c>
      <c r="X6" s="284">
        <v>-1991185.3252002303</v>
      </c>
      <c r="Y6" s="284">
        <v>-2031009.0317042351</v>
      </c>
      <c r="Z6" s="284">
        <v>-2071629.2123383197</v>
      </c>
      <c r="AA6" s="284">
        <v>-2113061.7965850858</v>
      </c>
      <c r="AB6" s="284">
        <v>-2155323.0325167882</v>
      </c>
      <c r="AC6" s="285">
        <v>0</v>
      </c>
      <c r="AD6"/>
      <c r="AE6"/>
    </row>
    <row r="7" spans="2:31" s="16" customFormat="1" ht="15" customHeight="1">
      <c r="B7" s="93" t="s">
        <v>36</v>
      </c>
      <c r="C7" s="286">
        <v>1272800</v>
      </c>
      <c r="D7" s="287">
        <v>3753754.3937068</v>
      </c>
      <c r="E7" s="287">
        <v>3803526.2175809355</v>
      </c>
      <c r="F7" s="287">
        <v>3812715.3445992214</v>
      </c>
      <c r="G7" s="287">
        <v>3822919.8168245386</v>
      </c>
      <c r="H7" s="287">
        <v>3834159.94116103</v>
      </c>
      <c r="I7" s="287">
        <v>3846456.4306509173</v>
      </c>
      <c r="J7" s="287">
        <v>3859830.4125972688</v>
      </c>
      <c r="K7" s="287">
        <v>3874303.4368492141</v>
      </c>
      <c r="L7" s="287">
        <v>3889897.4842528659</v>
      </c>
      <c r="M7" s="287">
        <v>3906634.9752712566</v>
      </c>
      <c r="N7" s="287">
        <v>3924538.778776682</v>
      </c>
      <c r="O7" s="287">
        <v>3985210.3543522148</v>
      </c>
      <c r="P7" s="287">
        <v>3601615.3614392588</v>
      </c>
      <c r="Q7" s="287">
        <v>3219258.0686680442</v>
      </c>
      <c r="R7" s="287">
        <v>3283643.2300414061</v>
      </c>
      <c r="S7" s="287">
        <v>3349316.0946422331</v>
      </c>
      <c r="T7" s="287">
        <v>3416302.4165350781</v>
      </c>
      <c r="U7" s="287">
        <v>3484628.4648657804</v>
      </c>
      <c r="V7" s="287">
        <v>3554321.0341630969</v>
      </c>
      <c r="W7" s="287">
        <v>3625407.4548463579</v>
      </c>
      <c r="X7" s="287">
        <v>3697915.6039432851</v>
      </c>
      <c r="Y7" s="287">
        <v>3771873.9160221517</v>
      </c>
      <c r="Z7" s="287">
        <v>3847311.3943425938</v>
      </c>
      <c r="AA7" s="287">
        <v>3924257.6222294457</v>
      </c>
      <c r="AB7" s="287">
        <v>4002742.7746740351</v>
      </c>
      <c r="AC7" s="288">
        <v>-1500000</v>
      </c>
      <c r="AD7"/>
      <c r="AE7"/>
    </row>
    <row r="8" spans="2:31" s="15" customFormat="1" ht="15" customHeight="1">
      <c r="B8" s="93" t="s">
        <v>77</v>
      </c>
      <c r="C8" s="99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1"/>
      <c r="AD8"/>
      <c r="AE8"/>
    </row>
    <row r="9" spans="2:31" s="15" customFormat="1" ht="15" customHeight="1">
      <c r="B9" s="95" t="s">
        <v>53</v>
      </c>
      <c r="C9" s="289">
        <v>0</v>
      </c>
      <c r="D9" s="290">
        <v>540707.00025797263</v>
      </c>
      <c r="E9" s="290">
        <v>551521.14026313194</v>
      </c>
      <c r="F9" s="290">
        <v>562551.56306839467</v>
      </c>
      <c r="G9" s="290">
        <v>573802.59432976251</v>
      </c>
      <c r="H9" s="290">
        <v>585278.64621635783</v>
      </c>
      <c r="I9" s="290">
        <v>596984.21914068505</v>
      </c>
      <c r="J9" s="290">
        <v>608923.9035234988</v>
      </c>
      <c r="K9" s="290">
        <v>621102.38159396872</v>
      </c>
      <c r="L9" s="290">
        <v>633524.42922584817</v>
      </c>
      <c r="M9" s="290">
        <v>646194.91781036509</v>
      </c>
      <c r="N9" s="290">
        <v>659118.81616657251</v>
      </c>
      <c r="O9" s="290">
        <v>672301.19248990389</v>
      </c>
      <c r="P9" s="290">
        <v>685747.2163397019</v>
      </c>
      <c r="Q9" s="290">
        <v>699462.16066649591</v>
      </c>
      <c r="R9" s="290">
        <v>713451.40387982596</v>
      </c>
      <c r="S9" s="290">
        <v>727720.43195742241</v>
      </c>
      <c r="T9" s="290">
        <v>742274.84059657087</v>
      </c>
      <c r="U9" s="290">
        <v>757120.33740850247</v>
      </c>
      <c r="V9" s="290">
        <v>772262.7441566725</v>
      </c>
      <c r="W9" s="290">
        <v>787707.99903980596</v>
      </c>
      <c r="X9" s="290">
        <v>803462.159020602</v>
      </c>
      <c r="Y9" s="290">
        <v>819531.40220101422</v>
      </c>
      <c r="Z9" s="290">
        <v>835922.03024503437</v>
      </c>
      <c r="AA9" s="290">
        <v>852640.47084993497</v>
      </c>
      <c r="AB9" s="290">
        <v>869693.28026693384</v>
      </c>
      <c r="AC9" s="291">
        <v>82191.780821917811</v>
      </c>
      <c r="AD9"/>
      <c r="AE9"/>
    </row>
    <row r="10" spans="2:31" s="21" customFormat="1" ht="15" customHeight="1">
      <c r="B10" s="95" t="s">
        <v>46</v>
      </c>
      <c r="C10" s="292">
        <v>0</v>
      </c>
      <c r="D10" s="293">
        <v>-540707.00025797263</v>
      </c>
      <c r="E10" s="293">
        <v>-10814.140005159308</v>
      </c>
      <c r="F10" s="293">
        <v>-11030.42280526273</v>
      </c>
      <c r="G10" s="293">
        <v>-11251.03126136784</v>
      </c>
      <c r="H10" s="293">
        <v>-11476.05188659532</v>
      </c>
      <c r="I10" s="293">
        <v>-11705.572924327222</v>
      </c>
      <c r="J10" s="293">
        <v>-11939.68438281375</v>
      </c>
      <c r="K10" s="293">
        <v>-12178.478070469922</v>
      </c>
      <c r="L10" s="293">
        <v>-12422.047631879454</v>
      </c>
      <c r="M10" s="293">
        <v>-12670.488584516919</v>
      </c>
      <c r="N10" s="293">
        <v>-12923.898356207414</v>
      </c>
      <c r="O10" s="293">
        <v>-13182.37632333138</v>
      </c>
      <c r="P10" s="293">
        <v>-13446.023849798017</v>
      </c>
      <c r="Q10" s="293">
        <v>-13714.944326794008</v>
      </c>
      <c r="R10" s="293">
        <v>-13989.243213330046</v>
      </c>
      <c r="S10" s="293">
        <v>-14269.028077596449</v>
      </c>
      <c r="T10" s="293">
        <v>-14554.40863914846</v>
      </c>
      <c r="U10" s="293">
        <v>-14845.496811931604</v>
      </c>
      <c r="V10" s="293">
        <v>-15142.406748170033</v>
      </c>
      <c r="W10" s="293">
        <v>-15445.254883133457</v>
      </c>
      <c r="X10" s="293">
        <v>-15754.159980796045</v>
      </c>
      <c r="Y10" s="293">
        <v>-16069.243180412217</v>
      </c>
      <c r="Z10" s="293">
        <v>-16390.628044020152</v>
      </c>
      <c r="AA10" s="293">
        <v>-16718.440604900592</v>
      </c>
      <c r="AB10" s="293">
        <v>-17052.809416998876</v>
      </c>
      <c r="AC10" s="294">
        <v>787501.49944501603</v>
      </c>
      <c r="AD10"/>
      <c r="AE10"/>
    </row>
    <row r="11" spans="2:31" s="21" customFormat="1" ht="15" customHeight="1">
      <c r="B11" s="95" t="s">
        <v>52</v>
      </c>
      <c r="C11" s="292">
        <v>0</v>
      </c>
      <c r="D11" s="293">
        <v>0</v>
      </c>
      <c r="E11" s="293">
        <v>0</v>
      </c>
      <c r="F11" s="293">
        <v>0</v>
      </c>
      <c r="G11" s="293">
        <v>0</v>
      </c>
      <c r="H11" s="293">
        <v>0</v>
      </c>
      <c r="I11" s="293">
        <v>0</v>
      </c>
      <c r="J11" s="293">
        <v>0</v>
      </c>
      <c r="K11" s="293">
        <v>0</v>
      </c>
      <c r="L11" s="293">
        <v>0</v>
      </c>
      <c r="M11" s="293">
        <v>0</v>
      </c>
      <c r="N11" s="293">
        <v>0</v>
      </c>
      <c r="O11" s="293">
        <v>0</v>
      </c>
      <c r="P11" s="293">
        <v>0</v>
      </c>
      <c r="Q11" s="293">
        <v>0</v>
      </c>
      <c r="R11" s="293">
        <v>0</v>
      </c>
      <c r="S11" s="293">
        <v>0</v>
      </c>
      <c r="T11" s="293">
        <v>0</v>
      </c>
      <c r="U11" s="293">
        <v>0</v>
      </c>
      <c r="V11" s="293">
        <v>0</v>
      </c>
      <c r="W11" s="293">
        <v>0</v>
      </c>
      <c r="X11" s="293">
        <v>0</v>
      </c>
      <c r="Y11" s="293">
        <v>0</v>
      </c>
      <c r="Z11" s="293">
        <v>0</v>
      </c>
      <c r="AA11" s="293">
        <v>0</v>
      </c>
      <c r="AB11" s="293">
        <v>0</v>
      </c>
      <c r="AC11" s="294">
        <v>0</v>
      </c>
      <c r="AD11"/>
      <c r="AE11"/>
    </row>
    <row r="12" spans="2:31" s="21" customFormat="1" ht="15" customHeight="1">
      <c r="B12" s="95" t="s">
        <v>47</v>
      </c>
      <c r="C12" s="292">
        <v>0</v>
      </c>
      <c r="D12" s="293">
        <v>0</v>
      </c>
      <c r="E12" s="293">
        <v>0</v>
      </c>
      <c r="F12" s="293">
        <v>0</v>
      </c>
      <c r="G12" s="293">
        <v>0</v>
      </c>
      <c r="H12" s="293">
        <v>0</v>
      </c>
      <c r="I12" s="293">
        <v>0</v>
      </c>
      <c r="J12" s="293">
        <v>0</v>
      </c>
      <c r="K12" s="293">
        <v>0</v>
      </c>
      <c r="L12" s="293">
        <v>0</v>
      </c>
      <c r="M12" s="293">
        <v>0</v>
      </c>
      <c r="N12" s="293">
        <v>0</v>
      </c>
      <c r="O12" s="293">
        <v>0</v>
      </c>
      <c r="P12" s="293">
        <v>0</v>
      </c>
      <c r="Q12" s="293">
        <v>0</v>
      </c>
      <c r="R12" s="293">
        <v>0</v>
      </c>
      <c r="S12" s="293">
        <v>0</v>
      </c>
      <c r="T12" s="293">
        <v>0</v>
      </c>
      <c r="U12" s="293">
        <v>0</v>
      </c>
      <c r="V12" s="293">
        <v>0</v>
      </c>
      <c r="W12" s="293">
        <v>0</v>
      </c>
      <c r="X12" s="293">
        <v>0</v>
      </c>
      <c r="Y12" s="293">
        <v>0</v>
      </c>
      <c r="Z12" s="293">
        <v>0</v>
      </c>
      <c r="AA12" s="293">
        <v>0</v>
      </c>
      <c r="AB12" s="293">
        <v>0</v>
      </c>
      <c r="AC12" s="294">
        <v>0</v>
      </c>
      <c r="AD12"/>
      <c r="AE12"/>
    </row>
    <row r="13" spans="2:31" s="21" customFormat="1" ht="15" customHeight="1">
      <c r="B13" s="95" t="s">
        <v>62</v>
      </c>
      <c r="C13" s="292">
        <v>0</v>
      </c>
      <c r="D13" s="293">
        <v>226027.39726027398</v>
      </c>
      <c r="E13" s="293">
        <v>230547.94520547945</v>
      </c>
      <c r="F13" s="293">
        <v>235158.90410958903</v>
      </c>
      <c r="G13" s="293">
        <v>239862.08219178082</v>
      </c>
      <c r="H13" s="293">
        <v>244659.32383561644</v>
      </c>
      <c r="I13" s="293">
        <v>249552.51031232876</v>
      </c>
      <c r="J13" s="293">
        <v>254543.56051857537</v>
      </c>
      <c r="K13" s="293">
        <v>259634.43172894689</v>
      </c>
      <c r="L13" s="293">
        <v>264827.12036352581</v>
      </c>
      <c r="M13" s="293">
        <v>270123.66277079633</v>
      </c>
      <c r="N13" s="293">
        <v>275526.13602621225</v>
      </c>
      <c r="O13" s="293">
        <v>281036.65874673653</v>
      </c>
      <c r="P13" s="293">
        <v>286657.39192167122</v>
      </c>
      <c r="Q13" s="293">
        <v>292390.53976010467</v>
      </c>
      <c r="R13" s="293">
        <v>298238.35055530677</v>
      </c>
      <c r="S13" s="293">
        <v>304203.11756641296</v>
      </c>
      <c r="T13" s="293">
        <v>310287.17991774122</v>
      </c>
      <c r="U13" s="293">
        <v>316492.92351609602</v>
      </c>
      <c r="V13" s="293">
        <v>322822.78198641795</v>
      </c>
      <c r="W13" s="293">
        <v>329279.23762614635</v>
      </c>
      <c r="X13" s="293">
        <v>335864.82237866923</v>
      </c>
      <c r="Y13" s="293">
        <v>342582.11882624269</v>
      </c>
      <c r="Z13" s="293">
        <v>349433.76120276755</v>
      </c>
      <c r="AA13" s="293">
        <v>356422.43642682291</v>
      </c>
      <c r="AB13" s="293">
        <v>363550.88515535934</v>
      </c>
      <c r="AC13" s="294">
        <v>205479.45205479453</v>
      </c>
      <c r="AD13"/>
      <c r="AE13"/>
    </row>
    <row r="14" spans="2:31" s="21" customFormat="1" ht="15" customHeight="1">
      <c r="B14" s="95" t="s">
        <v>48</v>
      </c>
      <c r="C14" s="292">
        <v>0</v>
      </c>
      <c r="D14" s="293">
        <v>226027.39726027398</v>
      </c>
      <c r="E14" s="293">
        <v>4520.5479452054715</v>
      </c>
      <c r="F14" s="293">
        <v>4610.9589041095751</v>
      </c>
      <c r="G14" s="293">
        <v>4703.1780821917928</v>
      </c>
      <c r="H14" s="293">
        <v>4797.2416438356158</v>
      </c>
      <c r="I14" s="293">
        <v>4893.1864767123188</v>
      </c>
      <c r="J14" s="293">
        <v>4991.0502062466112</v>
      </c>
      <c r="K14" s="293">
        <v>5090.8712103715225</v>
      </c>
      <c r="L14" s="293">
        <v>5192.6886345789244</v>
      </c>
      <c r="M14" s="293">
        <v>5296.5424072705209</v>
      </c>
      <c r="N14" s="293">
        <v>5402.4732554159127</v>
      </c>
      <c r="O14" s="293">
        <v>5510.5227205242845</v>
      </c>
      <c r="P14" s="293">
        <v>5620.7331749346922</v>
      </c>
      <c r="Q14" s="293">
        <v>5733.1478384334478</v>
      </c>
      <c r="R14" s="293">
        <v>5847.8107952020946</v>
      </c>
      <c r="S14" s="293">
        <v>5964.7670111061889</v>
      </c>
      <c r="T14" s="293">
        <v>6084.0623513282626</v>
      </c>
      <c r="U14" s="293">
        <v>6205.7435983548057</v>
      </c>
      <c r="V14" s="293">
        <v>6329.858470321924</v>
      </c>
      <c r="W14" s="293">
        <v>6456.4556397284032</v>
      </c>
      <c r="X14" s="293">
        <v>6585.5847525228746</v>
      </c>
      <c r="Y14" s="293">
        <v>6717.2964475734625</v>
      </c>
      <c r="Z14" s="293">
        <v>6851.6423765248619</v>
      </c>
      <c r="AA14" s="293">
        <v>6988.6752240553615</v>
      </c>
      <c r="AB14" s="293">
        <v>7128.4487285364303</v>
      </c>
      <c r="AC14" s="294">
        <v>-158071.43310056481</v>
      </c>
      <c r="AD14"/>
      <c r="AE14"/>
    </row>
    <row r="15" spans="2:31" s="21" customFormat="1" ht="15" customHeight="1">
      <c r="B15" s="95" t="s">
        <v>109</v>
      </c>
      <c r="C15" s="146">
        <v>0</v>
      </c>
      <c r="D15" s="102">
        <v>0</v>
      </c>
      <c r="E15" s="102">
        <v>0</v>
      </c>
      <c r="F15" s="102">
        <v>0</v>
      </c>
      <c r="G15" s="102">
        <v>0</v>
      </c>
      <c r="H15" s="102">
        <v>0</v>
      </c>
      <c r="I15" s="102">
        <v>0</v>
      </c>
      <c r="J15" s="102">
        <v>0</v>
      </c>
      <c r="K15" s="102">
        <v>0</v>
      </c>
      <c r="L15" s="102">
        <v>0</v>
      </c>
      <c r="M15" s="102">
        <v>0</v>
      </c>
      <c r="N15" s="102">
        <v>0</v>
      </c>
      <c r="O15" s="102">
        <v>0</v>
      </c>
      <c r="P15" s="102">
        <v>0</v>
      </c>
      <c r="Q15" s="102">
        <v>0</v>
      </c>
      <c r="R15" s="102">
        <v>0</v>
      </c>
      <c r="S15" s="102">
        <v>0</v>
      </c>
      <c r="T15" s="102">
        <v>0</v>
      </c>
      <c r="U15" s="102">
        <v>0</v>
      </c>
      <c r="V15" s="102">
        <v>0</v>
      </c>
      <c r="W15" s="102">
        <v>0</v>
      </c>
      <c r="X15" s="102">
        <v>0</v>
      </c>
      <c r="Y15" s="102">
        <v>0</v>
      </c>
      <c r="Z15" s="102">
        <v>0</v>
      </c>
      <c r="AA15" s="102">
        <v>0</v>
      </c>
      <c r="AB15" s="102">
        <v>0</v>
      </c>
      <c r="AC15" s="147">
        <v>0</v>
      </c>
      <c r="AD15"/>
      <c r="AE15"/>
    </row>
    <row r="16" spans="2:31" s="21" customFormat="1" ht="15" customHeight="1">
      <c r="B16" s="95" t="s">
        <v>74</v>
      </c>
      <c r="C16" s="148">
        <v>0</v>
      </c>
      <c r="D16" s="103">
        <v>0</v>
      </c>
      <c r="E16" s="103">
        <v>0</v>
      </c>
      <c r="F16" s="103">
        <v>0</v>
      </c>
      <c r="G16" s="103">
        <v>0</v>
      </c>
      <c r="H16" s="103">
        <v>0</v>
      </c>
      <c r="I16" s="103">
        <v>0</v>
      </c>
      <c r="J16" s="103">
        <v>0</v>
      </c>
      <c r="K16" s="103">
        <v>0</v>
      </c>
      <c r="L16" s="103">
        <v>0</v>
      </c>
      <c r="M16" s="103">
        <v>0</v>
      </c>
      <c r="N16" s="103">
        <v>0</v>
      </c>
      <c r="O16" s="103">
        <v>0</v>
      </c>
      <c r="P16" s="103">
        <v>0</v>
      </c>
      <c r="Q16" s="103">
        <v>0</v>
      </c>
      <c r="R16" s="103">
        <v>0</v>
      </c>
      <c r="S16" s="103">
        <v>0</v>
      </c>
      <c r="T16" s="103">
        <v>0</v>
      </c>
      <c r="U16" s="103">
        <v>0</v>
      </c>
      <c r="V16" s="103">
        <v>0</v>
      </c>
      <c r="W16" s="103">
        <v>0</v>
      </c>
      <c r="X16" s="103">
        <v>0</v>
      </c>
      <c r="Y16" s="103">
        <v>0</v>
      </c>
      <c r="Z16" s="103">
        <v>0</v>
      </c>
      <c r="AA16" s="103">
        <v>0</v>
      </c>
      <c r="AB16" s="103">
        <v>0</v>
      </c>
      <c r="AC16" s="149">
        <v>0</v>
      </c>
      <c r="AD16"/>
      <c r="AE16"/>
    </row>
    <row r="17" spans="2:35" s="16" customFormat="1" ht="15" customHeight="1">
      <c r="B17" s="93" t="s">
        <v>73</v>
      </c>
      <c r="C17" s="295">
        <v>0</v>
      </c>
      <c r="D17" s="296">
        <v>-314679.60299769865</v>
      </c>
      <c r="E17" s="296">
        <v>-6293.5920599538367</v>
      </c>
      <c r="F17" s="296">
        <v>-6419.4639011531544</v>
      </c>
      <c r="G17" s="296">
        <v>-6547.853179176047</v>
      </c>
      <c r="H17" s="296">
        <v>-6678.8102427597041</v>
      </c>
      <c r="I17" s="296">
        <v>-6812.3864476149029</v>
      </c>
      <c r="J17" s="296">
        <v>-6948.6341765671386</v>
      </c>
      <c r="K17" s="296">
        <v>-7087.6068600983999</v>
      </c>
      <c r="L17" s="296">
        <v>-7229.3589973005001</v>
      </c>
      <c r="M17" s="296">
        <v>-7373.9461772463983</v>
      </c>
      <c r="N17" s="296">
        <v>-7521.4251007915009</v>
      </c>
      <c r="O17" s="296">
        <v>-7671.8536028070957</v>
      </c>
      <c r="P17" s="296">
        <v>-7825.290674863325</v>
      </c>
      <c r="Q17" s="296">
        <v>-7981.79648836056</v>
      </c>
      <c r="R17" s="296">
        <v>-8141.4324181279517</v>
      </c>
      <c r="S17" s="296">
        <v>-8304.2610664902604</v>
      </c>
      <c r="T17" s="296">
        <v>-8470.3462878201972</v>
      </c>
      <c r="U17" s="296">
        <v>-8639.7532135767979</v>
      </c>
      <c r="V17" s="296">
        <v>-8812.5482778481091</v>
      </c>
      <c r="W17" s="296">
        <v>-8988.7992434050539</v>
      </c>
      <c r="X17" s="296">
        <v>-9168.5752282731701</v>
      </c>
      <c r="Y17" s="296">
        <v>-9351.9467328387545</v>
      </c>
      <c r="Z17" s="296">
        <v>-9538.9856674952898</v>
      </c>
      <c r="AA17" s="296">
        <v>-9729.7653808452305</v>
      </c>
      <c r="AB17" s="296">
        <v>-9924.360688462446</v>
      </c>
      <c r="AC17" s="297">
        <v>629430.06634445116</v>
      </c>
      <c r="AD17"/>
      <c r="AE17"/>
    </row>
    <row r="18" spans="2:35" s="22" customFormat="1" ht="15" customHeight="1">
      <c r="B18" s="93" t="s">
        <v>107</v>
      </c>
      <c r="C18" s="286">
        <v>1272800</v>
      </c>
      <c r="D18" s="287">
        <v>3439074.7907091011</v>
      </c>
      <c r="E18" s="287">
        <v>3797232.6255209818</v>
      </c>
      <c r="F18" s="287">
        <v>3806295.8806980681</v>
      </c>
      <c r="G18" s="287">
        <v>3816371.9636453628</v>
      </c>
      <c r="H18" s="287">
        <v>3827481.1309182704</v>
      </c>
      <c r="I18" s="287">
        <v>3839644.0442033024</v>
      </c>
      <c r="J18" s="287">
        <v>3852881.7784207016</v>
      </c>
      <c r="K18" s="287">
        <v>3867215.8299891157</v>
      </c>
      <c r="L18" s="287">
        <v>3882668.1252555652</v>
      </c>
      <c r="M18" s="287">
        <v>3899261.0290940101</v>
      </c>
      <c r="N18" s="287">
        <v>3917017.3536758907</v>
      </c>
      <c r="O18" s="287">
        <v>3977538.5007494078</v>
      </c>
      <c r="P18" s="287">
        <v>3593790.0707643954</v>
      </c>
      <c r="Q18" s="287">
        <v>3211276.2721796837</v>
      </c>
      <c r="R18" s="287">
        <v>3275501.7976232781</v>
      </c>
      <c r="S18" s="287">
        <v>3341011.8335757428</v>
      </c>
      <c r="T18" s="287">
        <v>3407832.0702472581</v>
      </c>
      <c r="U18" s="287">
        <v>3475988.7116522035</v>
      </c>
      <c r="V18" s="287">
        <v>3545508.485885249</v>
      </c>
      <c r="W18" s="287">
        <v>3616418.6556029529</v>
      </c>
      <c r="X18" s="287">
        <v>3688747.0287150117</v>
      </c>
      <c r="Y18" s="287">
        <v>3762521.9692893131</v>
      </c>
      <c r="Z18" s="287">
        <v>3837772.4086750988</v>
      </c>
      <c r="AA18" s="287">
        <v>3914527.8568486003</v>
      </c>
      <c r="AB18" s="287">
        <v>3992818.4139855728</v>
      </c>
      <c r="AC18" s="288">
        <v>-870569.93365554884</v>
      </c>
      <c r="AD18"/>
      <c r="AE18"/>
      <c r="AH18" s="16"/>
      <c r="AI18" s="16"/>
    </row>
    <row r="19" spans="2:35" s="21" customFormat="1" ht="15" customHeight="1">
      <c r="B19" s="93" t="s">
        <v>117</v>
      </c>
      <c r="C19" s="99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1"/>
      <c r="AD19"/>
      <c r="AE19"/>
      <c r="AH19" s="15"/>
      <c r="AI19" s="15"/>
    </row>
    <row r="20" spans="2:35" s="21" customFormat="1" ht="15" customHeight="1">
      <c r="B20" s="95" t="s">
        <v>32</v>
      </c>
      <c r="C20" s="289">
        <v>0</v>
      </c>
      <c r="D20" s="290">
        <v>-1069152</v>
      </c>
      <c r="E20" s="290">
        <v>-1069152</v>
      </c>
      <c r="F20" s="290">
        <v>-950357.33333333326</v>
      </c>
      <c r="G20" s="290">
        <v>-831562.66666666663</v>
      </c>
      <c r="H20" s="290">
        <v>-712767.99999999988</v>
      </c>
      <c r="I20" s="290">
        <v>-593973.33333333326</v>
      </c>
      <c r="J20" s="290">
        <v>-475178.66666666657</v>
      </c>
      <c r="K20" s="290">
        <v>-356383.99999999994</v>
      </c>
      <c r="L20" s="290">
        <v>-237589.33333333328</v>
      </c>
      <c r="M20" s="290">
        <v>-118794.66666666663</v>
      </c>
      <c r="N20" s="290">
        <v>3.7252902984619141E-11</v>
      </c>
      <c r="O20" s="290">
        <v>3.7252902984619141E-11</v>
      </c>
      <c r="P20" s="290">
        <v>3.7252902984619141E-11</v>
      </c>
      <c r="Q20" s="290">
        <v>3.7252902984619141E-11</v>
      </c>
      <c r="R20" s="290">
        <v>3.7252902984619141E-11</v>
      </c>
      <c r="S20" s="290">
        <v>3.7252902984619141E-11</v>
      </c>
      <c r="T20" s="290">
        <v>3.7252902984619141E-11</v>
      </c>
      <c r="U20" s="290">
        <v>3.7252902984619141E-11</v>
      </c>
      <c r="V20" s="290">
        <v>3.7252902984619141E-11</v>
      </c>
      <c r="W20" s="290">
        <v>3.7252902984619141E-11</v>
      </c>
      <c r="X20" s="290">
        <v>3.7252902984619141E-11</v>
      </c>
      <c r="Y20" s="290">
        <v>3.7252902984619141E-11</v>
      </c>
      <c r="Z20" s="290">
        <v>3.7252902984619141E-11</v>
      </c>
      <c r="AA20" s="290">
        <v>3.7252902984619141E-11</v>
      </c>
      <c r="AB20" s="290">
        <v>3.7252902984619141E-11</v>
      </c>
      <c r="AC20" s="291">
        <v>0</v>
      </c>
      <c r="AD20"/>
      <c r="AE20"/>
    </row>
    <row r="21" spans="2:35" s="21" customFormat="1" ht="15" customHeight="1">
      <c r="B21" s="95" t="s">
        <v>37</v>
      </c>
      <c r="C21" s="292">
        <v>0</v>
      </c>
      <c r="D21" s="293">
        <v>0</v>
      </c>
      <c r="E21" s="293">
        <v>-2969866.6666666665</v>
      </c>
      <c r="F21" s="293">
        <v>-2969866.6666666665</v>
      </c>
      <c r="G21" s="293">
        <v>-2969866.6666666665</v>
      </c>
      <c r="H21" s="293">
        <v>-2969866.6666666665</v>
      </c>
      <c r="I21" s="293">
        <v>-2969866.6666666665</v>
      </c>
      <c r="J21" s="293">
        <v>-2969866.6666666665</v>
      </c>
      <c r="K21" s="293">
        <v>-2969866.6666666665</v>
      </c>
      <c r="L21" s="293">
        <v>-2969866.6666666665</v>
      </c>
      <c r="M21" s="293">
        <v>-2969866.6666666665</v>
      </c>
      <c r="N21" s="293">
        <v>0</v>
      </c>
      <c r="O21" s="293">
        <v>0</v>
      </c>
      <c r="P21" s="293">
        <v>0</v>
      </c>
      <c r="Q21" s="293">
        <v>0</v>
      </c>
      <c r="R21" s="293">
        <v>0</v>
      </c>
      <c r="S21" s="293">
        <v>0</v>
      </c>
      <c r="T21" s="293">
        <v>0</v>
      </c>
      <c r="U21" s="293">
        <v>0</v>
      </c>
      <c r="V21" s="293">
        <v>0</v>
      </c>
      <c r="W21" s="293">
        <v>0</v>
      </c>
      <c r="X21" s="293">
        <v>0</v>
      </c>
      <c r="Y21" s="293">
        <v>0</v>
      </c>
      <c r="Z21" s="293">
        <v>0</v>
      </c>
      <c r="AA21" s="293">
        <v>0</v>
      </c>
      <c r="AB21" s="293">
        <v>0</v>
      </c>
      <c r="AC21" s="294">
        <v>0</v>
      </c>
      <c r="AD21"/>
      <c r="AE21"/>
    </row>
    <row r="22" spans="2:35" s="21" customFormat="1" ht="15" customHeight="1">
      <c r="B22" s="95" t="s">
        <v>59</v>
      </c>
      <c r="C22" s="292">
        <v>0</v>
      </c>
      <c r="D22" s="293">
        <v>-2369922.7907091011</v>
      </c>
      <c r="E22" s="293">
        <v>17788.390709101222</v>
      </c>
      <c r="F22" s="293">
        <v>71276.800000000279</v>
      </c>
      <c r="G22" s="293">
        <v>71276.799999999814</v>
      </c>
      <c r="H22" s="293">
        <v>71276.799999999814</v>
      </c>
      <c r="I22" s="293">
        <v>71276.800000000279</v>
      </c>
      <c r="J22" s="293">
        <v>71276.799999999814</v>
      </c>
      <c r="K22" s="293">
        <v>71276.800000000047</v>
      </c>
      <c r="L22" s="293">
        <v>71276.800000000047</v>
      </c>
      <c r="M22" s="293">
        <v>1853196.7999999998</v>
      </c>
      <c r="N22" s="293">
        <v>0</v>
      </c>
      <c r="O22" s="293">
        <v>0</v>
      </c>
      <c r="P22" s="293">
        <v>0</v>
      </c>
      <c r="Q22" s="293">
        <v>0</v>
      </c>
      <c r="R22" s="293">
        <v>0</v>
      </c>
      <c r="S22" s="293">
        <v>0</v>
      </c>
      <c r="T22" s="293">
        <v>0</v>
      </c>
      <c r="U22" s="293">
        <v>0</v>
      </c>
      <c r="V22" s="293">
        <v>0</v>
      </c>
      <c r="W22" s="293">
        <v>0</v>
      </c>
      <c r="X22" s="293">
        <v>0</v>
      </c>
      <c r="Y22" s="293">
        <v>0</v>
      </c>
      <c r="Z22" s="293">
        <v>0</v>
      </c>
      <c r="AA22" s="293">
        <v>0</v>
      </c>
      <c r="AB22" s="293">
        <v>0</v>
      </c>
      <c r="AC22" s="294">
        <v>0</v>
      </c>
      <c r="AD22"/>
      <c r="AE22"/>
    </row>
    <row r="23" spans="2:35" s="21" customFormat="1" ht="15" customHeight="1">
      <c r="B23" s="95" t="s">
        <v>42</v>
      </c>
      <c r="C23" s="292">
        <v>0</v>
      </c>
      <c r="D23" s="293">
        <v>0</v>
      </c>
      <c r="E23" s="293">
        <v>0</v>
      </c>
      <c r="F23" s="293">
        <v>-169896.7958228419</v>
      </c>
      <c r="G23" s="293">
        <v>-285082.21013929928</v>
      </c>
      <c r="H23" s="293">
        <v>-401181.4351420849</v>
      </c>
      <c r="I23" s="293">
        <v>-518212.74704492686</v>
      </c>
      <c r="J23" s="293">
        <v>-636194.78758582589</v>
      </c>
      <c r="K23" s="293">
        <v>-755146.57133754215</v>
      </c>
      <c r="L23" s="293">
        <v>-875087.493164293</v>
      </c>
      <c r="M23" s="293">
        <v>-996037.33582757961</v>
      </c>
      <c r="N23" s="293">
        <v>-1118016.2777441312</v>
      </c>
      <c r="O23" s="293">
        <v>-1241044.9008990137</v>
      </c>
      <c r="P23" s="293">
        <v>-1295649.3189169934</v>
      </c>
      <c r="Q23" s="293">
        <v>-2095933.8252953331</v>
      </c>
      <c r="R23" s="293">
        <v>-2897332.26180124</v>
      </c>
      <c r="S23" s="293">
        <v>-2955278.9070372656</v>
      </c>
      <c r="T23" s="293">
        <v>-3014384.4851780101</v>
      </c>
      <c r="U23" s="293">
        <v>-3074672.1748815705</v>
      </c>
      <c r="V23" s="293">
        <v>-3136165.6183792027</v>
      </c>
      <c r="W23" s="293">
        <v>-3198888.9307467872</v>
      </c>
      <c r="X23" s="293">
        <v>-3262866.7093617222</v>
      </c>
      <c r="Y23" s="293">
        <v>-3328124.0435489565</v>
      </c>
      <c r="Z23" s="293">
        <v>-3394686.5244199368</v>
      </c>
      <c r="AA23" s="293">
        <v>-3462580.2549083345</v>
      </c>
      <c r="AB23" s="293">
        <v>-3531831.8600065014</v>
      </c>
      <c r="AC23" s="294">
        <v>-7713333.5538463183</v>
      </c>
      <c r="AD23"/>
      <c r="AE23"/>
    </row>
    <row r="24" spans="2:35" s="21" customFormat="1" ht="15" customHeight="1">
      <c r="B24" s="95" t="s">
        <v>38</v>
      </c>
      <c r="C24" s="148">
        <v>0</v>
      </c>
      <c r="D24" s="103">
        <v>0</v>
      </c>
      <c r="E24" s="103">
        <v>0</v>
      </c>
      <c r="F24" s="103">
        <v>0</v>
      </c>
      <c r="G24" s="103">
        <v>0</v>
      </c>
      <c r="H24" s="103">
        <v>0</v>
      </c>
      <c r="I24" s="103">
        <v>0</v>
      </c>
      <c r="J24" s="103">
        <v>0</v>
      </c>
      <c r="K24" s="103">
        <v>0</v>
      </c>
      <c r="L24" s="103">
        <v>0</v>
      </c>
      <c r="M24" s="103">
        <v>0</v>
      </c>
      <c r="N24" s="103">
        <v>0</v>
      </c>
      <c r="O24" s="103">
        <v>0</v>
      </c>
      <c r="P24" s="103">
        <v>0</v>
      </c>
      <c r="Q24" s="103">
        <v>0</v>
      </c>
      <c r="R24" s="103">
        <v>0</v>
      </c>
      <c r="S24" s="103">
        <v>0</v>
      </c>
      <c r="T24" s="103">
        <v>0</v>
      </c>
      <c r="U24" s="103">
        <v>0</v>
      </c>
      <c r="V24" s="103">
        <v>0</v>
      </c>
      <c r="W24" s="103">
        <v>0</v>
      </c>
      <c r="X24" s="103">
        <v>0</v>
      </c>
      <c r="Y24" s="103">
        <v>0</v>
      </c>
      <c r="Z24" s="103">
        <v>0</v>
      </c>
      <c r="AA24" s="103">
        <v>0</v>
      </c>
      <c r="AB24" s="103">
        <v>0</v>
      </c>
      <c r="AC24" s="149">
        <v>0</v>
      </c>
      <c r="AD24"/>
      <c r="AE24"/>
    </row>
    <row r="25" spans="2:35" s="16" customFormat="1" ht="15" customHeight="1">
      <c r="B25" s="93" t="s">
        <v>78</v>
      </c>
      <c r="C25" s="295">
        <v>0</v>
      </c>
      <c r="D25" s="296">
        <v>-3439074.7907091011</v>
      </c>
      <c r="E25" s="296">
        <v>-4021230.2759575653</v>
      </c>
      <c r="F25" s="296">
        <v>-4018843.9958228418</v>
      </c>
      <c r="G25" s="296">
        <v>-4015234.7434726325</v>
      </c>
      <c r="H25" s="296">
        <v>-4012539.3018087517</v>
      </c>
      <c r="I25" s="296">
        <v>-4010775.9470449267</v>
      </c>
      <c r="J25" s="296">
        <v>-4009963.3209191589</v>
      </c>
      <c r="K25" s="296">
        <v>-4010120.4380042083</v>
      </c>
      <c r="L25" s="296">
        <v>-4011266.6931642932</v>
      </c>
      <c r="M25" s="296">
        <v>-2231501.8691609129</v>
      </c>
      <c r="N25" s="296">
        <v>-1118016.2777441312</v>
      </c>
      <c r="O25" s="296">
        <v>-1241044.9008990137</v>
      </c>
      <c r="P25" s="296">
        <v>-1295649.3189169934</v>
      </c>
      <c r="Q25" s="296">
        <v>-2095933.8252953331</v>
      </c>
      <c r="R25" s="296">
        <v>-2897332.26180124</v>
      </c>
      <c r="S25" s="296">
        <v>-2955278.9070372656</v>
      </c>
      <c r="T25" s="296">
        <v>-3014384.4851780101</v>
      </c>
      <c r="U25" s="296">
        <v>-3074672.1748815705</v>
      </c>
      <c r="V25" s="296">
        <v>-3136165.6183792027</v>
      </c>
      <c r="W25" s="296">
        <v>-3198888.9307467872</v>
      </c>
      <c r="X25" s="296">
        <v>-3262866.7093617222</v>
      </c>
      <c r="Y25" s="296">
        <v>-3328124.0435489565</v>
      </c>
      <c r="Z25" s="296">
        <v>-3394686.5244199368</v>
      </c>
      <c r="AA25" s="296">
        <v>-3462580.2549083345</v>
      </c>
      <c r="AB25" s="296">
        <v>-3531831.8600065014</v>
      </c>
      <c r="AC25" s="297">
        <v>-7713333.5538463183</v>
      </c>
      <c r="AD25"/>
      <c r="AE25"/>
    </row>
    <row r="26" spans="2:35" s="15" customFormat="1" ht="15" customHeight="1">
      <c r="B26" s="93" t="s">
        <v>39</v>
      </c>
      <c r="C26" s="286">
        <v>1272800</v>
      </c>
      <c r="D26" s="287">
        <v>0</v>
      </c>
      <c r="E26" s="287">
        <v>-223997.65043658344</v>
      </c>
      <c r="F26" s="287">
        <v>-212548.1151247737</v>
      </c>
      <c r="G26" s="287">
        <v>-198862.77982726973</v>
      </c>
      <c r="H26" s="287">
        <v>-185058.17089048121</v>
      </c>
      <c r="I26" s="287">
        <v>-171131.90284162434</v>
      </c>
      <c r="J26" s="287">
        <v>-157081.54249845725</v>
      </c>
      <c r="K26" s="287">
        <v>-142904.60801509256</v>
      </c>
      <c r="L26" s="287">
        <v>-128598.56790872803</v>
      </c>
      <c r="M26" s="287">
        <v>1667759.1599330972</v>
      </c>
      <c r="N26" s="287">
        <v>2799001.0759317596</v>
      </c>
      <c r="O26" s="287">
        <v>2736493.5998503938</v>
      </c>
      <c r="P26" s="287">
        <v>2298140.7518474022</v>
      </c>
      <c r="Q26" s="287">
        <v>1115342.4468843506</v>
      </c>
      <c r="R26" s="287">
        <v>378169.53582203807</v>
      </c>
      <c r="S26" s="287">
        <v>385732.92653847719</v>
      </c>
      <c r="T26" s="287">
        <v>393447.58506924799</v>
      </c>
      <c r="U26" s="287">
        <v>401316.53677063296</v>
      </c>
      <c r="V26" s="287">
        <v>409342.86750604631</v>
      </c>
      <c r="W26" s="287">
        <v>417529.7248561657</v>
      </c>
      <c r="X26" s="287">
        <v>425880.31935328944</v>
      </c>
      <c r="Y26" s="287">
        <v>434397.92574035656</v>
      </c>
      <c r="Z26" s="287">
        <v>443085.88425516197</v>
      </c>
      <c r="AA26" s="287">
        <v>451947.60194026586</v>
      </c>
      <c r="AB26" s="287">
        <v>460986.55397907132</v>
      </c>
      <c r="AC26" s="288">
        <v>-8583903.4875018671</v>
      </c>
      <c r="AD26"/>
      <c r="AE26"/>
    </row>
    <row r="27" spans="2:35" s="15" customFormat="1" ht="15" customHeight="1">
      <c r="B27" s="93" t="s">
        <v>64</v>
      </c>
      <c r="C27" s="283">
        <v>0</v>
      </c>
      <c r="D27" s="284">
        <v>1272800</v>
      </c>
      <c r="E27" s="284">
        <v>1272800</v>
      </c>
      <c r="F27" s="284">
        <v>1048802.3495634166</v>
      </c>
      <c r="G27" s="284">
        <v>836254.23443864286</v>
      </c>
      <c r="H27" s="284">
        <v>637391.45461137313</v>
      </c>
      <c r="I27" s="284">
        <v>452333.28372089192</v>
      </c>
      <c r="J27" s="284">
        <v>281201.38087926758</v>
      </c>
      <c r="K27" s="284">
        <v>124119.83838081034</v>
      </c>
      <c r="L27" s="284">
        <v>-18784.769634282216</v>
      </c>
      <c r="M27" s="284">
        <v>-147383.33754301025</v>
      </c>
      <c r="N27" s="284">
        <v>1520375.8223900869</v>
      </c>
      <c r="O27" s="284">
        <v>4319376.8983218465</v>
      </c>
      <c r="P27" s="284">
        <v>7055870.4981722403</v>
      </c>
      <c r="Q27" s="284">
        <v>9354011.2500196435</v>
      </c>
      <c r="R27" s="284">
        <v>10469353.696903994</v>
      </c>
      <c r="S27" s="284">
        <v>10847523.232726032</v>
      </c>
      <c r="T27" s="284">
        <v>11233256.159264509</v>
      </c>
      <c r="U27" s="284">
        <v>11626703.744333757</v>
      </c>
      <c r="V27" s="284">
        <v>12028020.28110439</v>
      </c>
      <c r="W27" s="284">
        <v>12437363.148610435</v>
      </c>
      <c r="X27" s="284">
        <v>12854892.873466602</v>
      </c>
      <c r="Y27" s="284">
        <v>13280773.192819891</v>
      </c>
      <c r="Z27" s="284">
        <v>13715171.118560247</v>
      </c>
      <c r="AA27" s="284">
        <v>14158257.002815409</v>
      </c>
      <c r="AB27" s="284">
        <v>14610204.604755674</v>
      </c>
      <c r="AC27" s="285">
        <v>15071191.158734744</v>
      </c>
      <c r="AD27"/>
      <c r="AE27"/>
    </row>
    <row r="28" spans="2:35" s="15" customFormat="1" ht="15" customHeight="1">
      <c r="B28" s="93" t="s">
        <v>40</v>
      </c>
      <c r="C28" s="286">
        <v>1272800</v>
      </c>
      <c r="D28" s="287">
        <v>1272800</v>
      </c>
      <c r="E28" s="287">
        <v>1048802.3495634166</v>
      </c>
      <c r="F28" s="287">
        <v>836254.23443864286</v>
      </c>
      <c r="G28" s="287">
        <v>637391.45461137313</v>
      </c>
      <c r="H28" s="287">
        <v>452333.28372089192</v>
      </c>
      <c r="I28" s="287">
        <v>281201.38087926758</v>
      </c>
      <c r="J28" s="287">
        <v>124119.83838081034</v>
      </c>
      <c r="K28" s="287">
        <v>-18784.769634282216</v>
      </c>
      <c r="L28" s="287">
        <v>-147383.33754301025</v>
      </c>
      <c r="M28" s="287">
        <v>1520375.8223900869</v>
      </c>
      <c r="N28" s="287">
        <v>4319376.8983218465</v>
      </c>
      <c r="O28" s="287">
        <v>7055870.4981722403</v>
      </c>
      <c r="P28" s="287">
        <v>9354011.2500196435</v>
      </c>
      <c r="Q28" s="287">
        <v>10469353.696903994</v>
      </c>
      <c r="R28" s="287">
        <v>10847523.232726032</v>
      </c>
      <c r="S28" s="287">
        <v>11233256.159264509</v>
      </c>
      <c r="T28" s="287">
        <v>11626703.744333757</v>
      </c>
      <c r="U28" s="287">
        <v>12028020.28110439</v>
      </c>
      <c r="V28" s="287">
        <v>12437363.148610435</v>
      </c>
      <c r="W28" s="287">
        <v>12854892.873466602</v>
      </c>
      <c r="X28" s="287">
        <v>13280773.192819891</v>
      </c>
      <c r="Y28" s="287">
        <v>13715171.118560247</v>
      </c>
      <c r="Z28" s="287">
        <v>14158257.002815409</v>
      </c>
      <c r="AA28" s="287">
        <v>14610204.604755674</v>
      </c>
      <c r="AB28" s="287">
        <v>15071191.158734744</v>
      </c>
      <c r="AC28" s="288">
        <v>6487287.6712328773</v>
      </c>
      <c r="AD28"/>
      <c r="AE28"/>
    </row>
    <row r="29" spans="2:35" s="24" customFormat="1" ht="15" customHeight="1" thickBot="1">
      <c r="B29" s="94" t="s">
        <v>100</v>
      </c>
      <c r="C29" s="298">
        <v>-6364000</v>
      </c>
      <c r="D29" s="299">
        <v>0</v>
      </c>
      <c r="E29" s="299">
        <v>125102.15433612</v>
      </c>
      <c r="F29" s="299">
        <v>464895.74598180386</v>
      </c>
      <c r="G29" s="299">
        <v>695266.57461471844</v>
      </c>
      <c r="H29" s="299">
        <v>927465.02462028968</v>
      </c>
      <c r="I29" s="299">
        <v>1161527.6484259735</v>
      </c>
      <c r="J29" s="299">
        <v>1397491.7295077718</v>
      </c>
      <c r="K29" s="299">
        <v>1635395.2970112041</v>
      </c>
      <c r="L29" s="299">
        <v>1875277.140664706</v>
      </c>
      <c r="M29" s="299">
        <v>2117176.825991279</v>
      </c>
      <c r="N29" s="299">
        <v>2361134.7098243819</v>
      </c>
      <c r="O29" s="299">
        <v>2607191.956134147</v>
      </c>
      <c r="P29" s="299">
        <v>2716400.7921701064</v>
      </c>
      <c r="Q29" s="299">
        <v>4316969.8049267856</v>
      </c>
      <c r="R29" s="299">
        <v>6136957.5796116246</v>
      </c>
      <c r="S29" s="299">
        <v>6581215.1930878162</v>
      </c>
      <c r="T29" s="299">
        <v>7034357.9588335287</v>
      </c>
      <c r="U29" s="299">
        <v>7496563.5798941553</v>
      </c>
      <c r="V29" s="299">
        <v>7968013.3133759974</v>
      </c>
      <c r="W29" s="299">
        <v>8448892.0415274762</v>
      </c>
      <c r="X29" s="299">
        <v>8939388.3442419805</v>
      </c>
      <c r="Y29" s="299">
        <v>9439694.5730107781</v>
      </c>
      <c r="Z29" s="299">
        <v>9950006.926354954</v>
      </c>
      <c r="AA29" s="299">
        <v>10470525.526766008</v>
      </c>
      <c r="AB29" s="299">
        <v>11001454.499185286</v>
      </c>
      <c r="AC29" s="300">
        <v>15653867.107692637</v>
      </c>
      <c r="AD29"/>
      <c r="AE29"/>
    </row>
    <row r="30" spans="2:35" s="15" customFormat="1" ht="10.199999999999999"/>
    <row r="32" spans="2:35" s="15" customFormat="1" ht="10.199999999999999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61"/>
  <sheetViews>
    <sheetView showGridLines="0" workbookViewId="0">
      <pane xSplit="2" topLeftCell="C1" activePane="topRight" state="frozen"/>
      <selection pane="topRight" activeCell="C4" sqref="C4:AC15"/>
    </sheetView>
  </sheetViews>
  <sheetFormatPr defaultColWidth="11.44140625" defaultRowHeight="14.4"/>
  <cols>
    <col min="1" max="1" width="8.6640625" customWidth="1"/>
    <col min="2" max="2" width="28" bestFit="1" customWidth="1"/>
    <col min="3" max="5" width="14.6640625" customWidth="1"/>
    <col min="6" max="12" width="11.88671875" bestFit="1" customWidth="1"/>
    <col min="13" max="13" width="11.44140625" bestFit="1" customWidth="1"/>
    <col min="14" max="15" width="12.33203125" customWidth="1"/>
    <col min="16" max="28" width="11.44140625" bestFit="1" customWidth="1"/>
    <col min="29" max="33" width="11.44140625" style="47" customWidth="1"/>
  </cols>
  <sheetData>
    <row r="1" spans="1:31" ht="15" customHeight="1"/>
    <row r="2" spans="1:31" ht="15" customHeight="1" thickBot="1">
      <c r="A2" s="30"/>
    </row>
    <row r="3" spans="1:31" ht="21" thickBot="1">
      <c r="A3" s="31"/>
      <c r="B3" s="86" t="s">
        <v>119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50"/>
      <c r="AD3"/>
      <c r="AE3"/>
    </row>
    <row r="4" spans="1:31" s="47" customFormat="1" ht="15" customHeight="1">
      <c r="A4" s="31"/>
      <c r="B4" s="57" t="s">
        <v>15</v>
      </c>
      <c r="C4" s="143">
        <v>0</v>
      </c>
      <c r="D4" s="144">
        <v>1</v>
      </c>
      <c r="E4" s="144">
        <v>2</v>
      </c>
      <c r="F4" s="144">
        <v>3</v>
      </c>
      <c r="G4" s="144">
        <v>4</v>
      </c>
      <c r="H4" s="144">
        <v>5</v>
      </c>
      <c r="I4" s="144">
        <v>6</v>
      </c>
      <c r="J4" s="144">
        <v>7</v>
      </c>
      <c r="K4" s="144">
        <v>8</v>
      </c>
      <c r="L4" s="144">
        <v>9</v>
      </c>
      <c r="M4" s="144">
        <v>10</v>
      </c>
      <c r="N4" s="144">
        <v>11</v>
      </c>
      <c r="O4" s="144">
        <v>12</v>
      </c>
      <c r="P4" s="144">
        <v>13</v>
      </c>
      <c r="Q4" s="144">
        <v>14</v>
      </c>
      <c r="R4" s="144">
        <v>15</v>
      </c>
      <c r="S4" s="144">
        <v>16</v>
      </c>
      <c r="T4" s="144">
        <v>17</v>
      </c>
      <c r="U4" s="144">
        <v>18</v>
      </c>
      <c r="V4" s="144">
        <v>19</v>
      </c>
      <c r="W4" s="144">
        <v>20</v>
      </c>
      <c r="X4" s="144">
        <v>21</v>
      </c>
      <c r="Y4" s="144">
        <v>22</v>
      </c>
      <c r="Z4" s="144">
        <v>23</v>
      </c>
      <c r="AA4" s="144">
        <v>24</v>
      </c>
      <c r="AB4" s="144">
        <v>25</v>
      </c>
      <c r="AC4" s="145">
        <v>26</v>
      </c>
      <c r="AD4"/>
      <c r="AE4"/>
    </row>
    <row r="5" spans="1:31" ht="15" customHeight="1">
      <c r="A5" s="30"/>
      <c r="B5" s="58" t="s">
        <v>120</v>
      </c>
      <c r="C5" s="82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83"/>
      <c r="AD5"/>
      <c r="AE5"/>
    </row>
    <row r="6" spans="1:31" ht="15" customHeight="1">
      <c r="A6" s="30"/>
      <c r="B6" s="96" t="s">
        <v>125</v>
      </c>
      <c r="C6" s="151">
        <v>0</v>
      </c>
      <c r="D6" s="152">
        <v>6.9813475366846172</v>
      </c>
      <c r="E6" s="152">
        <v>6.0839629949321292</v>
      </c>
      <c r="F6" s="152">
        <v>5.2190859025153058</v>
      </c>
      <c r="G6" s="152">
        <v>4.3857864727019376</v>
      </c>
      <c r="H6" s="152">
        <v>3.5831588829264196</v>
      </c>
      <c r="I6" s="152">
        <v>2.8103206924913091</v>
      </c>
      <c r="J6" s="152">
        <v>2.0664122738906685</v>
      </c>
      <c r="K6" s="152">
        <v>1.3505962574448813</v>
      </c>
      <c r="L6" s="152">
        <v>0.66205698894356901</v>
      </c>
      <c r="M6" s="152">
        <v>-2.0354403560901143E-16</v>
      </c>
      <c r="N6" s="152">
        <v>-1.9955297608726607E-16</v>
      </c>
      <c r="O6" s="152">
        <v>-1.9564017263457464E-16</v>
      </c>
      <c r="P6" s="152">
        <v>-1.9180409081821043E-16</v>
      </c>
      <c r="Q6" s="152">
        <v>-1.8804322629236319E-16</v>
      </c>
      <c r="R6" s="152">
        <v>-1.8435610420819915E-16</v>
      </c>
      <c r="S6" s="152">
        <v>-1.8074127863548939E-16</v>
      </c>
      <c r="T6" s="152">
        <v>-1.7719733199557782E-16</v>
      </c>
      <c r="U6" s="152">
        <v>-1.7372287450546841E-16</v>
      </c>
      <c r="V6" s="152">
        <v>-1.7031654363281213E-16</v>
      </c>
      <c r="W6" s="152">
        <v>-1.6697700356158057E-16</v>
      </c>
      <c r="X6" s="152">
        <v>-1.6370294466821624E-16</v>
      </c>
      <c r="Y6" s="152">
        <v>-1.6049308300805513E-16</v>
      </c>
      <c r="Z6" s="152">
        <v>-1.5734615981181874E-16</v>
      </c>
      <c r="AA6" s="152">
        <v>-1.542609409919792E-16</v>
      </c>
      <c r="AB6" s="152">
        <v>-1.5123621665880309E-16</v>
      </c>
      <c r="AC6" s="153">
        <v>0</v>
      </c>
      <c r="AD6"/>
      <c r="AE6"/>
    </row>
    <row r="7" spans="1:31" ht="15" customHeight="1">
      <c r="A7" s="30"/>
      <c r="B7" s="96" t="s">
        <v>124</v>
      </c>
      <c r="C7" s="151">
        <v>0</v>
      </c>
      <c r="D7" s="152">
        <v>0</v>
      </c>
      <c r="E7" s="152">
        <v>-0.2095096398235082</v>
      </c>
      <c r="F7" s="152">
        <v>-0.22365073396053173</v>
      </c>
      <c r="G7" s="152">
        <v>-0.23914346783317561</v>
      </c>
      <c r="H7" s="152">
        <v>-0.25963310767385916</v>
      </c>
      <c r="I7" s="152">
        <v>-0.28811378093566103</v>
      </c>
      <c r="J7" s="152">
        <v>-0.33057364212154011</v>
      </c>
      <c r="K7" s="152">
        <v>-0.40098491519005502</v>
      </c>
      <c r="L7" s="152">
        <v>-0.54126406309792829</v>
      </c>
      <c r="M7" s="152">
        <v>14.039007025565944</v>
      </c>
      <c r="N7" s="152">
        <v>0</v>
      </c>
      <c r="O7" s="152">
        <v>0</v>
      </c>
      <c r="P7" s="152">
        <v>0</v>
      </c>
      <c r="Q7" s="152">
        <v>0</v>
      </c>
      <c r="R7" s="152">
        <v>0</v>
      </c>
      <c r="S7" s="152">
        <v>0</v>
      </c>
      <c r="T7" s="152">
        <v>0</v>
      </c>
      <c r="U7" s="152">
        <v>0</v>
      </c>
      <c r="V7" s="152">
        <v>0</v>
      </c>
      <c r="W7" s="152">
        <v>0</v>
      </c>
      <c r="X7" s="152">
        <v>0</v>
      </c>
      <c r="Y7" s="152">
        <v>0</v>
      </c>
      <c r="Z7" s="152">
        <v>0</v>
      </c>
      <c r="AA7" s="152">
        <v>0</v>
      </c>
      <c r="AB7" s="152">
        <v>0</v>
      </c>
      <c r="AC7" s="153">
        <v>0</v>
      </c>
      <c r="AD7"/>
      <c r="AE7"/>
    </row>
    <row r="8" spans="1:31" ht="15" customHeight="1">
      <c r="A8" s="30"/>
      <c r="B8" s="95" t="s">
        <v>45</v>
      </c>
      <c r="C8" s="151">
        <v>0</v>
      </c>
      <c r="D8" s="152">
        <v>0</v>
      </c>
      <c r="E8" s="152">
        <v>-5.5458434070928646E-2</v>
      </c>
      <c r="F8" s="152">
        <v>-5.4218359748007691E-2</v>
      </c>
      <c r="G8" s="152">
        <v>-5.2312633588507164E-2</v>
      </c>
      <c r="H8" s="152">
        <v>-5.0251569227198541E-2</v>
      </c>
      <c r="I8" s="152">
        <v>-4.8018963489276832E-2</v>
      </c>
      <c r="J8" s="152">
        <v>-4.5596364430557257E-2</v>
      </c>
      <c r="K8" s="152">
        <v>-4.2962669484648754E-2</v>
      </c>
      <c r="L8" s="152">
        <v>-4.0093634303550237E-2</v>
      </c>
      <c r="M8" s="152">
        <v>0.53996180867561305</v>
      </c>
      <c r="N8" s="152">
        <v>0</v>
      </c>
      <c r="O8" s="152">
        <v>0</v>
      </c>
      <c r="P8" s="152">
        <v>0</v>
      </c>
      <c r="Q8" s="152">
        <v>0</v>
      </c>
      <c r="R8" s="152">
        <v>0</v>
      </c>
      <c r="S8" s="152">
        <v>0</v>
      </c>
      <c r="T8" s="152">
        <v>0</v>
      </c>
      <c r="U8" s="152">
        <v>0</v>
      </c>
      <c r="V8" s="152">
        <v>0</v>
      </c>
      <c r="W8" s="152">
        <v>0</v>
      </c>
      <c r="X8" s="152">
        <v>0</v>
      </c>
      <c r="Y8" s="152">
        <v>0</v>
      </c>
      <c r="Z8" s="152">
        <v>0</v>
      </c>
      <c r="AA8" s="152">
        <v>0</v>
      </c>
      <c r="AB8" s="152">
        <v>0</v>
      </c>
      <c r="AC8" s="153">
        <v>0</v>
      </c>
      <c r="AD8"/>
      <c r="AE8"/>
    </row>
    <row r="9" spans="1:31" ht="15" customHeight="1">
      <c r="A9" s="30"/>
      <c r="B9" s="95" t="s">
        <v>128</v>
      </c>
      <c r="C9" s="151">
        <v>0</v>
      </c>
      <c r="D9" s="152">
        <v>4.2</v>
      </c>
      <c r="E9" s="152">
        <v>3.7333333333333329</v>
      </c>
      <c r="F9" s="152">
        <v>3.2666666666666662</v>
      </c>
      <c r="G9" s="152">
        <v>2.7999999999999994</v>
      </c>
      <c r="H9" s="152">
        <v>2.333333333333333</v>
      </c>
      <c r="I9" s="152">
        <v>1.8666666666666663</v>
      </c>
      <c r="J9" s="152">
        <v>1.3999999999999997</v>
      </c>
      <c r="K9" s="152">
        <v>0.93333333333333313</v>
      </c>
      <c r="L9" s="152">
        <v>0.46666666666666651</v>
      </c>
      <c r="M9" s="152">
        <v>-1.4634232787798216E-16</v>
      </c>
      <c r="N9" s="152">
        <v>-1.4634232787798216E-16</v>
      </c>
      <c r="O9" s="152">
        <v>-1.4634232787798216E-16</v>
      </c>
      <c r="P9" s="152">
        <v>-1.4634232787798216E-16</v>
      </c>
      <c r="Q9" s="152">
        <v>-1.4634232787798216E-16</v>
      </c>
      <c r="R9" s="152">
        <v>-1.4634232787798216E-16</v>
      </c>
      <c r="S9" s="152">
        <v>-1.4634232787798216E-16</v>
      </c>
      <c r="T9" s="152">
        <v>-1.4634232787798216E-16</v>
      </c>
      <c r="U9" s="152">
        <v>-1.4634232787798216E-16</v>
      </c>
      <c r="V9" s="152">
        <v>-1.4634232787798216E-16</v>
      </c>
      <c r="W9" s="152">
        <v>-1.4634232787798216E-16</v>
      </c>
      <c r="X9" s="152">
        <v>-1.4634232787798216E-16</v>
      </c>
      <c r="Y9" s="152">
        <v>-1.4634232787798216E-16</v>
      </c>
      <c r="Z9" s="152">
        <v>-1.4634232787798216E-16</v>
      </c>
      <c r="AA9" s="152">
        <v>-1.4634232787798216E-16</v>
      </c>
      <c r="AB9" s="152">
        <v>-1.4634232787798216E-16</v>
      </c>
      <c r="AC9" s="153">
        <v>-1.4634232787798216E-16</v>
      </c>
      <c r="AD9"/>
      <c r="AE9"/>
    </row>
    <row r="10" spans="1:31" ht="15" customHeight="1">
      <c r="B10" s="95" t="s">
        <v>59</v>
      </c>
      <c r="C10" s="151">
        <v>0</v>
      </c>
      <c r="D10" s="152">
        <v>3.5809705602870312</v>
      </c>
      <c r="E10" s="152">
        <v>0.96686205127749825</v>
      </c>
      <c r="F10" s="152">
        <v>1.0160841193425347</v>
      </c>
      <c r="G10" s="152">
        <v>1.0687934830334287</v>
      </c>
      <c r="H10" s="152">
        <v>1.1253361060068101</v>
      </c>
      <c r="I10" s="152">
        <v>1.1861042557311781</v>
      </c>
      <c r="J10" s="152">
        <v>1.2515444905301396</v>
      </c>
      <c r="K10" s="152">
        <v>1.3221673582100544</v>
      </c>
      <c r="L10" s="152">
        <v>1.3985592500177468</v>
      </c>
      <c r="M10" s="152">
        <v>1.4813969902111057</v>
      </c>
      <c r="N10" s="152">
        <v>0</v>
      </c>
      <c r="O10" s="152">
        <v>0</v>
      </c>
      <c r="P10" s="152">
        <v>0</v>
      </c>
      <c r="Q10" s="152">
        <v>0</v>
      </c>
      <c r="R10" s="152">
        <v>0</v>
      </c>
      <c r="S10" s="152">
        <v>0</v>
      </c>
      <c r="T10" s="152">
        <v>0</v>
      </c>
      <c r="U10" s="152">
        <v>0</v>
      </c>
      <c r="V10" s="152">
        <v>0</v>
      </c>
      <c r="W10" s="152">
        <v>0</v>
      </c>
      <c r="X10" s="152">
        <v>0</v>
      </c>
      <c r="Y10" s="152">
        <v>0</v>
      </c>
      <c r="Z10" s="152">
        <v>0</v>
      </c>
      <c r="AA10" s="152">
        <v>0</v>
      </c>
      <c r="AB10" s="152">
        <v>0</v>
      </c>
      <c r="AC10" s="153">
        <v>0</v>
      </c>
      <c r="AD10"/>
      <c r="AE10"/>
    </row>
    <row r="11" spans="1:31" ht="15" customHeight="1">
      <c r="A11" s="17"/>
      <c r="B11" s="58" t="s">
        <v>121</v>
      </c>
      <c r="C11" s="82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83"/>
      <c r="AD11"/>
      <c r="AE11"/>
    </row>
    <row r="12" spans="1:31" ht="15" customHeight="1">
      <c r="B12" s="96" t="s">
        <v>123</v>
      </c>
      <c r="C12" s="154">
        <v>0</v>
      </c>
      <c r="D12" s="155">
        <v>18.508507560036144</v>
      </c>
      <c r="E12" s="155">
        <v>17.143756741374808</v>
      </c>
      <c r="F12" s="155">
        <v>15.647561428472367</v>
      </c>
      <c r="G12" s="155">
        <v>14.261423971989318</v>
      </c>
      <c r="H12" s="155">
        <v>12.980972399282475</v>
      </c>
      <c r="I12" s="155">
        <v>11.801976250745208</v>
      </c>
      <c r="J12" s="155">
        <v>10.720342468475742</v>
      </c>
      <c r="K12" s="155">
        <v>9.1429612940846674</v>
      </c>
      <c r="L12" s="155">
        <v>6.0326495398854805</v>
      </c>
      <c r="M12" s="155">
        <v>8.0206625290684634</v>
      </c>
      <c r="N12" s="155">
        <v>18.069050676247965</v>
      </c>
      <c r="O12" s="155">
        <v>27.49880291462825</v>
      </c>
      <c r="P12" s="155">
        <v>35.023546398212879</v>
      </c>
      <c r="Q12" s="155">
        <v>38.198280514595581</v>
      </c>
      <c r="R12" s="155">
        <v>38.764211963618457</v>
      </c>
      <c r="S12" s="155">
        <v>39.319046717562443</v>
      </c>
      <c r="T12" s="155">
        <v>39.863002358684014</v>
      </c>
      <c r="U12" s="155">
        <v>40.39629220292084</v>
      </c>
      <c r="V12" s="155">
        <v>40.919125383545186</v>
      </c>
      <c r="W12" s="155">
        <v>41.431706933176891</v>
      </c>
      <c r="X12" s="155">
        <v>41.934237864188376</v>
      </c>
      <c r="Y12" s="155">
        <v>42.426915247532953</v>
      </c>
      <c r="Z12" s="155">
        <v>42.909932290027641</v>
      </c>
      <c r="AA12" s="155">
        <v>43.383478410120475</v>
      </c>
      <c r="AB12" s="155">
        <v>43.847739312172273</v>
      </c>
      <c r="AC12" s="169">
        <v>31.971466666666668</v>
      </c>
      <c r="AD12"/>
      <c r="AE12"/>
    </row>
    <row r="13" spans="1:31" ht="15" customHeight="1">
      <c r="B13" s="58" t="s">
        <v>122</v>
      </c>
      <c r="C13" s="82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83"/>
      <c r="AD13"/>
      <c r="AE13"/>
    </row>
    <row r="14" spans="1:31" ht="15" customHeight="1">
      <c r="B14" s="95" t="s">
        <v>126</v>
      </c>
      <c r="C14" s="151">
        <v>0</v>
      </c>
      <c r="D14" s="200">
        <v>0.58197804512899631</v>
      </c>
      <c r="E14" s="200">
        <v>0.58197804512899631</v>
      </c>
      <c r="F14" s="200">
        <v>0.58197804512899631</v>
      </c>
      <c r="G14" s="200">
        <v>0.58197804512899631</v>
      </c>
      <c r="H14" s="200">
        <v>0.58197804512899631</v>
      </c>
      <c r="I14" s="200">
        <v>0.58197804512899642</v>
      </c>
      <c r="J14" s="200">
        <v>0.58197804512899631</v>
      </c>
      <c r="K14" s="200">
        <v>0.58197804512899631</v>
      </c>
      <c r="L14" s="200">
        <v>0.58197804512899642</v>
      </c>
      <c r="M14" s="200">
        <v>0.58197804512899642</v>
      </c>
      <c r="N14" s="200">
        <v>0.58197804512899642</v>
      </c>
      <c r="O14" s="200">
        <v>0.58197804512899631</v>
      </c>
      <c r="P14" s="200">
        <v>0.58197804512899631</v>
      </c>
      <c r="Q14" s="200">
        <v>0.58197804512899631</v>
      </c>
      <c r="R14" s="200">
        <v>0.58197804512899642</v>
      </c>
      <c r="S14" s="200">
        <v>0.58197804512899631</v>
      </c>
      <c r="T14" s="200">
        <v>0.58197804512899631</v>
      </c>
      <c r="U14" s="200">
        <v>0.58197804512899642</v>
      </c>
      <c r="V14" s="200">
        <v>0.58197804512899642</v>
      </c>
      <c r="W14" s="200">
        <v>0.58197804512899631</v>
      </c>
      <c r="X14" s="200">
        <v>0.58197804512899631</v>
      </c>
      <c r="Y14" s="200">
        <v>0.58197804512899631</v>
      </c>
      <c r="Z14" s="200">
        <v>0.58197804512899631</v>
      </c>
      <c r="AA14" s="200">
        <v>0.58197804512899631</v>
      </c>
      <c r="AB14" s="200">
        <v>0.58197804512899642</v>
      </c>
      <c r="AC14" s="198">
        <v>-1.5</v>
      </c>
      <c r="AD14"/>
      <c r="AE14"/>
    </row>
    <row r="15" spans="1:31" ht="15" customHeight="1" thickBot="1">
      <c r="B15" s="150" t="s">
        <v>127</v>
      </c>
      <c r="C15" s="201">
        <v>0</v>
      </c>
      <c r="D15" s="202">
        <v>0</v>
      </c>
      <c r="E15" s="202">
        <v>0</v>
      </c>
      <c r="F15" s="202">
        <v>0</v>
      </c>
      <c r="G15" s="202">
        <v>0</v>
      </c>
      <c r="H15" s="202">
        <v>0</v>
      </c>
      <c r="I15" s="202">
        <v>0</v>
      </c>
      <c r="J15" s="202">
        <v>0</v>
      </c>
      <c r="K15" s="202">
        <v>0</v>
      </c>
      <c r="L15" s="202">
        <v>0</v>
      </c>
      <c r="M15" s="202">
        <v>0</v>
      </c>
      <c r="N15" s="202">
        <v>0</v>
      </c>
      <c r="O15" s="202">
        <v>0</v>
      </c>
      <c r="P15" s="202">
        <v>0</v>
      </c>
      <c r="Q15" s="202">
        <v>0</v>
      </c>
      <c r="R15" s="202">
        <v>0</v>
      </c>
      <c r="S15" s="202">
        <v>0</v>
      </c>
      <c r="T15" s="202">
        <v>0</v>
      </c>
      <c r="U15" s="202">
        <v>0</v>
      </c>
      <c r="V15" s="202">
        <v>0</v>
      </c>
      <c r="W15" s="202">
        <v>0</v>
      </c>
      <c r="X15" s="202">
        <v>0</v>
      </c>
      <c r="Y15" s="202">
        <v>0</v>
      </c>
      <c r="Z15" s="202">
        <v>0</v>
      </c>
      <c r="AA15" s="202">
        <v>0</v>
      </c>
      <c r="AB15" s="202">
        <v>0</v>
      </c>
      <c r="AC15" s="199">
        <v>0</v>
      </c>
      <c r="AD15"/>
      <c r="AE15"/>
    </row>
    <row r="16" spans="1:31">
      <c r="A16" s="17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spans="1:29">
      <c r="A17" s="25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</row>
    <row r="18" spans="1:29">
      <c r="B18" s="14"/>
      <c r="C18" s="14"/>
      <c r="D18" s="14"/>
      <c r="E18" s="14"/>
    </row>
    <row r="19" spans="1:29">
      <c r="B19" s="14"/>
      <c r="C19" s="14"/>
      <c r="D19" s="14"/>
      <c r="E19" s="14"/>
    </row>
    <row r="20" spans="1:29">
      <c r="B20" s="14"/>
      <c r="C20" s="14"/>
      <c r="D20" s="14"/>
      <c r="E20" s="14"/>
    </row>
    <row r="21" spans="1:29">
      <c r="B21" s="14"/>
      <c r="C21" s="14"/>
      <c r="D21" s="14"/>
      <c r="E21" s="14"/>
    </row>
    <row r="22" spans="1:29">
      <c r="B22" s="14"/>
      <c r="C22" s="14"/>
      <c r="D22" s="14"/>
      <c r="E22" s="14"/>
    </row>
    <row r="23" spans="1:29">
      <c r="B23" s="14"/>
      <c r="C23" s="14"/>
      <c r="D23" s="14"/>
      <c r="E23" s="14"/>
    </row>
    <row r="24" spans="1:29">
      <c r="B24" s="14"/>
      <c r="C24" s="14"/>
      <c r="D24" s="14"/>
      <c r="E24" s="14"/>
    </row>
    <row r="25" spans="1:29">
      <c r="B25" s="14"/>
      <c r="C25" s="14"/>
      <c r="D25" s="14"/>
      <c r="E25" s="14"/>
    </row>
    <row r="26" spans="1:29">
      <c r="B26" s="14"/>
      <c r="C26" s="14"/>
      <c r="D26" s="14"/>
      <c r="E26" s="14"/>
    </row>
    <row r="27" spans="1:29">
      <c r="B27" s="14"/>
      <c r="C27" s="14"/>
      <c r="D27" s="14"/>
      <c r="E27" s="14"/>
    </row>
    <row r="28" spans="1:29">
      <c r="B28" s="14"/>
      <c r="C28" s="14"/>
      <c r="D28" s="14"/>
      <c r="E28" s="14"/>
    </row>
    <row r="29" spans="1:29">
      <c r="B29" s="14"/>
      <c r="C29" s="14"/>
      <c r="D29" s="14"/>
      <c r="E29" s="14"/>
    </row>
    <row r="30" spans="1:29">
      <c r="B30" s="14"/>
      <c r="C30" s="14"/>
      <c r="D30" s="14"/>
      <c r="E30" s="14"/>
    </row>
    <row r="31" spans="1:29">
      <c r="B31" s="14"/>
      <c r="C31" s="14"/>
      <c r="D31" s="14"/>
      <c r="E31" s="14"/>
    </row>
    <row r="32" spans="1:29">
      <c r="B32" s="14"/>
      <c r="C32" s="14"/>
      <c r="D32" s="14"/>
      <c r="E32" s="14"/>
    </row>
    <row r="33" spans="2:33">
      <c r="B33" s="14"/>
      <c r="C33" s="14"/>
      <c r="D33" s="14"/>
      <c r="E33" s="14"/>
    </row>
    <row r="34" spans="2:33">
      <c r="B34" s="14"/>
      <c r="C34" s="14"/>
      <c r="D34" s="14"/>
      <c r="E34" s="14"/>
    </row>
    <row r="35" spans="2:33">
      <c r="B35" s="14"/>
      <c r="C35" s="14"/>
      <c r="D35" s="14"/>
      <c r="E35" s="14"/>
    </row>
    <row r="36" spans="2:33">
      <c r="B36" s="14"/>
      <c r="C36" s="14"/>
      <c r="D36" s="14"/>
      <c r="E36" s="14"/>
    </row>
    <row r="37" spans="2:33">
      <c r="B37" s="14"/>
      <c r="C37" s="14"/>
      <c r="D37" s="14"/>
      <c r="E37" s="14"/>
    </row>
    <row r="38" spans="2:33">
      <c r="B38" s="14"/>
      <c r="C38" s="14"/>
      <c r="D38" s="14"/>
      <c r="E38" s="14"/>
    </row>
    <row r="39" spans="2:33">
      <c r="B39" s="14"/>
      <c r="C39" s="14"/>
      <c r="D39" s="14"/>
      <c r="E39" s="14"/>
    </row>
    <row r="40" spans="2:33">
      <c r="B40" s="14"/>
      <c r="C40" s="14"/>
      <c r="D40" s="14"/>
      <c r="E40" s="14"/>
    </row>
    <row r="41" spans="2:33">
      <c r="B41" s="14"/>
      <c r="C41" s="14"/>
      <c r="D41" s="14"/>
      <c r="E41" s="14"/>
    </row>
    <row r="42" spans="2:33">
      <c r="B42" s="14"/>
      <c r="C42" s="14"/>
      <c r="D42" s="14"/>
      <c r="E42" s="14"/>
    </row>
    <row r="43" spans="2:33">
      <c r="B43" s="14"/>
      <c r="C43" s="14"/>
      <c r="D43" s="14"/>
      <c r="E43" s="14"/>
    </row>
    <row r="44" spans="2:33">
      <c r="B44" s="14"/>
      <c r="C44" s="14"/>
      <c r="D44" s="14"/>
      <c r="E44" s="14"/>
    </row>
    <row r="45" spans="2:33">
      <c r="AC45"/>
      <c r="AD45"/>
      <c r="AE45"/>
      <c r="AF45"/>
      <c r="AG45"/>
    </row>
    <row r="46" spans="2:33">
      <c r="AC46"/>
      <c r="AD46"/>
      <c r="AE46"/>
      <c r="AF46"/>
      <c r="AG46"/>
    </row>
    <row r="47" spans="2:33">
      <c r="AC47"/>
      <c r="AD47"/>
      <c r="AE47"/>
      <c r="AF47"/>
      <c r="AG47"/>
    </row>
    <row r="48" spans="2:33">
      <c r="AC48"/>
      <c r="AD48"/>
      <c r="AE48"/>
      <c r="AF48"/>
      <c r="AG48"/>
    </row>
    <row r="49" spans="2:33">
      <c r="AC49"/>
      <c r="AD49"/>
      <c r="AE49"/>
      <c r="AF49"/>
      <c r="AG49"/>
    </row>
    <row r="50" spans="2:33">
      <c r="AC50"/>
      <c r="AD50"/>
      <c r="AE50"/>
      <c r="AF50"/>
      <c r="AG50"/>
    </row>
    <row r="51" spans="2:33">
      <c r="AC51"/>
      <c r="AD51"/>
      <c r="AE51"/>
      <c r="AF51"/>
      <c r="AG51"/>
    </row>
    <row r="52" spans="2:33">
      <c r="AC52"/>
      <c r="AD52"/>
      <c r="AE52"/>
      <c r="AF52"/>
      <c r="AG52"/>
    </row>
    <row r="53" spans="2:33">
      <c r="AC53"/>
      <c r="AD53"/>
      <c r="AE53"/>
      <c r="AF53"/>
      <c r="AG53"/>
    </row>
    <row r="54" spans="2:33">
      <c r="B54" s="14"/>
      <c r="C54" s="14"/>
      <c r="D54" s="14"/>
      <c r="E54" s="14"/>
      <c r="AC54"/>
      <c r="AD54"/>
      <c r="AE54"/>
      <c r="AF54"/>
      <c r="AG54"/>
    </row>
    <row r="55" spans="2:33">
      <c r="B55" s="14"/>
      <c r="C55" s="14"/>
      <c r="D55" s="14"/>
      <c r="E55" s="14"/>
      <c r="AC55"/>
      <c r="AD55"/>
      <c r="AE55"/>
      <c r="AF55"/>
      <c r="AG55"/>
    </row>
    <row r="56" spans="2:33">
      <c r="B56" s="14"/>
      <c r="C56" s="14"/>
      <c r="D56" s="14"/>
      <c r="E56" s="14"/>
      <c r="AC56"/>
      <c r="AD56"/>
      <c r="AE56"/>
      <c r="AF56"/>
      <c r="AG56"/>
    </row>
    <row r="57" spans="2:33">
      <c r="B57" s="14"/>
      <c r="C57" s="14"/>
      <c r="D57" s="14"/>
      <c r="E57" s="14"/>
      <c r="AC57"/>
      <c r="AD57"/>
      <c r="AE57"/>
      <c r="AF57"/>
      <c r="AG57"/>
    </row>
    <row r="58" spans="2:33">
      <c r="B58" s="14"/>
      <c r="C58" s="14"/>
      <c r="D58" s="14"/>
      <c r="E58" s="14"/>
    </row>
    <row r="59" spans="2:33">
      <c r="B59" s="14"/>
      <c r="C59" s="14"/>
      <c r="D59" s="14"/>
      <c r="E59" s="14"/>
    </row>
    <row r="60" spans="2:33">
      <c r="B60" s="14"/>
      <c r="C60" s="14"/>
      <c r="D60" s="14"/>
      <c r="E60" s="14"/>
    </row>
    <row r="61" spans="2:33">
      <c r="B61" s="14"/>
      <c r="C61" s="14"/>
      <c r="D61" s="14"/>
      <c r="E61" s="14"/>
    </row>
  </sheetData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C32"/>
  <sheetViews>
    <sheetView showGridLines="0" topLeftCell="A4" zoomScaleNormal="100" zoomScalePageLayoutView="125" workbookViewId="0">
      <pane xSplit="2" topLeftCell="C1" activePane="topRight" state="frozen"/>
      <selection pane="topRight" activeCell="D22" sqref="D22"/>
    </sheetView>
  </sheetViews>
  <sheetFormatPr defaultColWidth="11.44140625" defaultRowHeight="14.4"/>
  <cols>
    <col min="1" max="1" width="8.6640625" style="47" customWidth="1"/>
    <col min="2" max="2" width="33.6640625" style="47" bestFit="1" customWidth="1"/>
    <col min="3" max="5" width="14.6640625" style="47" customWidth="1"/>
    <col min="6" max="33" width="12.6640625" style="47" customWidth="1"/>
    <col min="34" max="16384" width="11.44140625" style="47"/>
  </cols>
  <sheetData>
    <row r="1" spans="1:29" ht="15" customHeight="1"/>
    <row r="2" spans="1:29" ht="15" customHeight="1" thickBot="1"/>
    <row r="3" spans="1:29" ht="21" thickBot="1">
      <c r="B3" s="86" t="s">
        <v>133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50"/>
    </row>
    <row r="4" spans="1:29" ht="15" customHeight="1">
      <c r="B4" s="137" t="s">
        <v>15</v>
      </c>
      <c r="C4" s="143">
        <v>0</v>
      </c>
      <c r="D4" s="144">
        <v>1</v>
      </c>
      <c r="E4" s="144">
        <v>2</v>
      </c>
      <c r="F4" s="144">
        <v>3</v>
      </c>
      <c r="G4" s="144">
        <v>4</v>
      </c>
      <c r="H4" s="144">
        <v>5</v>
      </c>
      <c r="I4" s="144">
        <v>6</v>
      </c>
      <c r="J4" s="144">
        <v>7</v>
      </c>
      <c r="K4" s="144">
        <v>8</v>
      </c>
      <c r="L4" s="144">
        <v>9</v>
      </c>
      <c r="M4" s="144">
        <v>10</v>
      </c>
      <c r="N4" s="144">
        <v>11</v>
      </c>
      <c r="O4" s="144">
        <v>12</v>
      </c>
      <c r="P4" s="144">
        <v>13</v>
      </c>
      <c r="Q4" s="144">
        <v>14</v>
      </c>
      <c r="R4" s="144">
        <v>15</v>
      </c>
      <c r="S4" s="144">
        <v>16</v>
      </c>
      <c r="T4" s="144">
        <v>17</v>
      </c>
      <c r="U4" s="144">
        <v>18</v>
      </c>
      <c r="V4" s="144">
        <v>19</v>
      </c>
      <c r="W4" s="144">
        <v>20</v>
      </c>
      <c r="X4" s="144">
        <v>21</v>
      </c>
      <c r="Y4" s="144">
        <v>22</v>
      </c>
      <c r="Z4" s="144">
        <v>23</v>
      </c>
      <c r="AA4" s="144">
        <v>24</v>
      </c>
      <c r="AB4" s="144">
        <v>25</v>
      </c>
      <c r="AC4" s="145">
        <v>26</v>
      </c>
    </row>
    <row r="5" spans="1:29" ht="15" customHeight="1">
      <c r="A5" s="44"/>
      <c r="B5" s="135" t="s">
        <v>94</v>
      </c>
      <c r="C5" s="233">
        <v>0</v>
      </c>
      <c r="D5" s="260">
        <v>0</v>
      </c>
      <c r="E5" s="260">
        <v>0</v>
      </c>
      <c r="F5" s="260">
        <v>169896.7958228419</v>
      </c>
      <c r="G5" s="260">
        <v>285082.21013929928</v>
      </c>
      <c r="H5" s="260">
        <v>401181.4351420849</v>
      </c>
      <c r="I5" s="260">
        <v>518212.74704492686</v>
      </c>
      <c r="J5" s="260">
        <v>636194.78758582589</v>
      </c>
      <c r="K5" s="260">
        <v>755146.57133754215</v>
      </c>
      <c r="L5" s="260">
        <v>875087.493164293</v>
      </c>
      <c r="M5" s="260">
        <v>996037.33582757961</v>
      </c>
      <c r="N5" s="260">
        <v>1118016.2777441312</v>
      </c>
      <c r="O5" s="260">
        <v>1241044.9008990137</v>
      </c>
      <c r="P5" s="260">
        <v>1295649.3189169934</v>
      </c>
      <c r="Q5" s="260">
        <v>2095933.8252953331</v>
      </c>
      <c r="R5" s="260">
        <v>2897332.26180124</v>
      </c>
      <c r="S5" s="260">
        <v>2955278.9070372656</v>
      </c>
      <c r="T5" s="260">
        <v>3014384.4851780101</v>
      </c>
      <c r="U5" s="260">
        <v>3074672.1748815705</v>
      </c>
      <c r="V5" s="260">
        <v>3136165.6183792027</v>
      </c>
      <c r="W5" s="260">
        <v>3198888.9307467872</v>
      </c>
      <c r="X5" s="260">
        <v>3262866.7093617222</v>
      </c>
      <c r="Y5" s="260">
        <v>3328124.0435489565</v>
      </c>
      <c r="Z5" s="260">
        <v>3394686.5244199368</v>
      </c>
      <c r="AA5" s="260">
        <v>3462580.2549083345</v>
      </c>
      <c r="AB5" s="260">
        <v>3531831.8600065014</v>
      </c>
      <c r="AC5" s="239">
        <v>7713333.5538463183</v>
      </c>
    </row>
    <row r="6" spans="1:29" ht="15" customHeight="1">
      <c r="A6" s="44"/>
      <c r="B6" s="135" t="s">
        <v>137</v>
      </c>
      <c r="C6" s="233">
        <v>0</v>
      </c>
      <c r="D6" s="260">
        <v>0</v>
      </c>
      <c r="E6" s="260">
        <v>0</v>
      </c>
      <c r="F6" s="260">
        <v>134869.55417019274</v>
      </c>
      <c r="G6" s="260">
        <v>209543.93495357671</v>
      </c>
      <c r="H6" s="260">
        <v>273037.34371958935</v>
      </c>
      <c r="I6" s="260">
        <v>326561.93345137022</v>
      </c>
      <c r="J6" s="260">
        <v>371213.54807216284</v>
      </c>
      <c r="K6" s="260">
        <v>407982.19573202549</v>
      </c>
      <c r="L6" s="260">
        <v>437761.61460509524</v>
      </c>
      <c r="M6" s="260">
        <v>461358.00784455257</v>
      </c>
      <c r="N6" s="260">
        <v>479498.01798496221</v>
      </c>
      <c r="O6" s="260">
        <v>492836.00524444901</v>
      </c>
      <c r="P6" s="260">
        <v>476407.56566874607</v>
      </c>
      <c r="Q6" s="260">
        <v>713583.81278832292</v>
      </c>
      <c r="R6" s="260">
        <v>913359.962062901</v>
      </c>
      <c r="S6" s="260">
        <v>862617.74194829562</v>
      </c>
      <c r="T6" s="260">
        <v>814694.53406227881</v>
      </c>
      <c r="U6" s="260">
        <v>769433.72661437455</v>
      </c>
      <c r="V6" s="260">
        <v>726687.40846913157</v>
      </c>
      <c r="W6" s="260">
        <v>686315.88577640208</v>
      </c>
      <c r="X6" s="260">
        <v>648187.22545549076</v>
      </c>
      <c r="Y6" s="260">
        <v>612176.82404129673</v>
      </c>
      <c r="Z6" s="260">
        <v>578167.00048344699</v>
      </c>
      <c r="AA6" s="260">
        <v>546046.61156769982</v>
      </c>
      <c r="AB6" s="260">
        <v>515710.68870282755</v>
      </c>
      <c r="AC6" s="239">
        <v>1042856.3013214041</v>
      </c>
    </row>
    <row r="7" spans="1:29" ht="15" customHeight="1">
      <c r="A7" s="44"/>
      <c r="B7" s="135" t="s">
        <v>107</v>
      </c>
      <c r="C7" s="286">
        <v>1272800</v>
      </c>
      <c r="D7" s="287">
        <v>3439074.7907091011</v>
      </c>
      <c r="E7" s="287">
        <v>3797232.6255209818</v>
      </c>
      <c r="F7" s="287">
        <v>3806295.8806980681</v>
      </c>
      <c r="G7" s="287">
        <v>3816371.9636453628</v>
      </c>
      <c r="H7" s="287">
        <v>3827481.1309182704</v>
      </c>
      <c r="I7" s="287">
        <v>3839644.0442033024</v>
      </c>
      <c r="J7" s="287">
        <v>3852881.7784207016</v>
      </c>
      <c r="K7" s="287">
        <v>3867215.8299891157</v>
      </c>
      <c r="L7" s="287">
        <v>3882668.1252555652</v>
      </c>
      <c r="M7" s="287">
        <v>3899261.0290940101</v>
      </c>
      <c r="N7" s="287">
        <v>3917017.3536758907</v>
      </c>
      <c r="O7" s="287">
        <v>3977538.5007494078</v>
      </c>
      <c r="P7" s="287">
        <v>3593790.0707643954</v>
      </c>
      <c r="Q7" s="287">
        <v>3211276.2721796837</v>
      </c>
      <c r="R7" s="287">
        <v>3275501.7976232781</v>
      </c>
      <c r="S7" s="287">
        <v>3341011.8335757428</v>
      </c>
      <c r="T7" s="287">
        <v>3407832.0702472581</v>
      </c>
      <c r="U7" s="287">
        <v>3475988.7116522035</v>
      </c>
      <c r="V7" s="287">
        <v>3545508.485885249</v>
      </c>
      <c r="W7" s="287">
        <v>3616418.6556029529</v>
      </c>
      <c r="X7" s="287">
        <v>3688747.0287150117</v>
      </c>
      <c r="Y7" s="287">
        <v>3762521.9692893131</v>
      </c>
      <c r="Z7" s="287">
        <v>3837772.4086750988</v>
      </c>
      <c r="AA7" s="287">
        <v>3914527.8568486003</v>
      </c>
      <c r="AB7" s="287">
        <v>3992818.4139855728</v>
      </c>
      <c r="AC7" s="288">
        <v>-870569.93365554884</v>
      </c>
    </row>
    <row r="8" spans="1:29" ht="15" customHeight="1">
      <c r="A8" s="44"/>
      <c r="B8" s="135" t="s">
        <v>138</v>
      </c>
      <c r="C8" s="286">
        <v>1272800</v>
      </c>
      <c r="D8" s="287">
        <v>3184328.5099158343</v>
      </c>
      <c r="E8" s="287">
        <v>3255514.9395756014</v>
      </c>
      <c r="F8" s="287">
        <v>3021560.3889603871</v>
      </c>
      <c r="G8" s="287">
        <v>2805147.3226547623</v>
      </c>
      <c r="H8" s="287">
        <v>2604919.3446667208</v>
      </c>
      <c r="I8" s="287">
        <v>2419627.0546995299</v>
      </c>
      <c r="J8" s="287">
        <v>2248119.5117889685</v>
      </c>
      <c r="K8" s="287">
        <v>2089336.3825966017</v>
      </c>
      <c r="L8" s="287">
        <v>1942300.7193733347</v>
      </c>
      <c r="M8" s="287">
        <v>1806112.3170187296</v>
      </c>
      <c r="N8" s="287">
        <v>1679941.6027197915</v>
      </c>
      <c r="O8" s="287">
        <v>1579535.2641917381</v>
      </c>
      <c r="P8" s="287">
        <v>1321429.1507276774</v>
      </c>
      <c r="Q8" s="287">
        <v>1093314.4637311052</v>
      </c>
      <c r="R8" s="287">
        <v>1032574.7713015995</v>
      </c>
      <c r="S8" s="287">
        <v>975209.50622928806</v>
      </c>
      <c r="T8" s="287">
        <v>921031.20032766089</v>
      </c>
      <c r="U8" s="287">
        <v>869862.8003094577</v>
      </c>
      <c r="V8" s="287">
        <v>821537.08918115473</v>
      </c>
      <c r="W8" s="287">
        <v>775896.13978220138</v>
      </c>
      <c r="X8" s="287">
        <v>732790.79868319014</v>
      </c>
      <c r="Y8" s="287">
        <v>692080.19875634636</v>
      </c>
      <c r="Z8" s="287">
        <v>653631.29882543802</v>
      </c>
      <c r="AA8" s="287">
        <v>617318.44889069139</v>
      </c>
      <c r="AB8" s="287">
        <v>583022.97950787528</v>
      </c>
      <c r="AC8" s="288">
        <v>-117702.59054866416</v>
      </c>
    </row>
    <row r="9" spans="1:29" ht="15" customHeight="1">
      <c r="A9" s="44"/>
      <c r="B9" s="135" t="s">
        <v>139</v>
      </c>
      <c r="C9" s="176"/>
      <c r="D9" s="177">
        <v>-0.89192096823667188</v>
      </c>
      <c r="E9" s="177">
        <v>-0.59631059215687698</v>
      </c>
      <c r="F9" s="177">
        <v>-0.3835531863290671</v>
      </c>
      <c r="G9" s="177">
        <v>-0.24511465902171548</v>
      </c>
      <c r="H9" s="177">
        <v>-0.15305998136166765</v>
      </c>
      <c r="I9" s="177">
        <v>-8.9581081031751997E-2</v>
      </c>
      <c r="J9" s="177">
        <v>-4.4285738062194269E-2</v>
      </c>
      <c r="K9" s="177">
        <v>-1.1003207243492352E-2</v>
      </c>
      <c r="L9" s="177">
        <v>1.4063946851158304E-2</v>
      </c>
      <c r="M9" s="177">
        <v>3.3340286479368375E-2</v>
      </c>
      <c r="N9" s="177">
        <v>4.8426978187801284E-2</v>
      </c>
      <c r="O9" s="177">
        <v>6.0529688733738762E-2</v>
      </c>
      <c r="P9" s="177">
        <v>6.9337946211284862E-2</v>
      </c>
      <c r="Q9" s="177">
        <v>7.5830329267368324E-2</v>
      </c>
      <c r="R9" s="177">
        <v>8.1359155405613226E-2</v>
      </c>
      <c r="S9" s="177">
        <v>8.6084087798679043E-2</v>
      </c>
      <c r="T9" s="177">
        <v>9.0137140878422617E-2</v>
      </c>
      <c r="U9" s="177">
        <v>9.3626949339385535E-2</v>
      </c>
      <c r="V9" s="177">
        <v>9.6642834828586377E-2</v>
      </c>
      <c r="W9" s="177">
        <v>9.9258349030716619E-2</v>
      </c>
      <c r="X9" s="177">
        <v>0.10153423101602899</v>
      </c>
      <c r="Y9" s="177">
        <v>0.10352082191264578</v>
      </c>
      <c r="Z9" s="177">
        <v>0.10526001457386869</v>
      </c>
      <c r="AA9" s="177">
        <v>0.10678681989137218</v>
      </c>
      <c r="AB9" s="177">
        <v>0.10813062341860347</v>
      </c>
      <c r="AC9" s="178">
        <v>0.10787079925797993</v>
      </c>
    </row>
    <row r="10" spans="1:29" ht="15" customHeight="1">
      <c r="A10" s="44"/>
      <c r="B10" s="135" t="s">
        <v>140</v>
      </c>
      <c r="C10" s="301">
        <v>-31820000</v>
      </c>
      <c r="D10" s="302">
        <v>-28635671.490084164</v>
      </c>
      <c r="E10" s="302">
        <v>-25380156.550508562</v>
      </c>
      <c r="F10" s="302">
        <v>-22358596.161548175</v>
      </c>
      <c r="G10" s="302">
        <v>-19553448.838893414</v>
      </c>
      <c r="H10" s="302">
        <v>-16948529.494226694</v>
      </c>
      <c r="I10" s="302">
        <v>-14528902.439527165</v>
      </c>
      <c r="J10" s="302">
        <v>-12280782.927738197</v>
      </c>
      <c r="K10" s="302">
        <v>-10191446.545141596</v>
      </c>
      <c r="L10" s="302">
        <v>-8249145.8257682621</v>
      </c>
      <c r="M10" s="302">
        <v>-6443033.5087495325</v>
      </c>
      <c r="N10" s="302">
        <v>-4763091.9060297413</v>
      </c>
      <c r="O10" s="302">
        <v>-3183556.6418380029</v>
      </c>
      <c r="P10" s="302">
        <v>-1862127.4911103256</v>
      </c>
      <c r="Q10" s="302">
        <v>-768813.02737922035</v>
      </c>
      <c r="R10" s="302">
        <v>263761.7439223791</v>
      </c>
      <c r="S10" s="302">
        <v>1238971.2501516673</v>
      </c>
      <c r="T10" s="302">
        <v>2160002.4504793282</v>
      </c>
      <c r="U10" s="302">
        <v>3029865.250788786</v>
      </c>
      <c r="V10" s="302">
        <v>3851402.3399699405</v>
      </c>
      <c r="W10" s="302">
        <v>4627298.479752142</v>
      </c>
      <c r="X10" s="302">
        <v>5360089.2784353318</v>
      </c>
      <c r="Y10" s="302">
        <v>6052169.4771916782</v>
      </c>
      <c r="Z10" s="302">
        <v>6705800.7760171164</v>
      </c>
      <c r="AA10" s="302">
        <v>7323119.224907808</v>
      </c>
      <c r="AB10" s="302">
        <v>7906142.2044156836</v>
      </c>
      <c r="AC10" s="303">
        <v>7788439.6138670193</v>
      </c>
    </row>
    <row r="11" spans="1:29" ht="15" customHeight="1">
      <c r="A11" s="44"/>
      <c r="B11" s="93" t="s">
        <v>141</v>
      </c>
      <c r="C11" s="176"/>
      <c r="D11" s="177"/>
      <c r="E11" s="177"/>
      <c r="F11" s="177">
        <v>-0.70112815416477892</v>
      </c>
      <c r="G11" s="177">
        <v>-0.50948415028805072</v>
      </c>
      <c r="H11" s="177">
        <v>-0.36636217826814432</v>
      </c>
      <c r="I11" s="177">
        <v>-0.26067543926270531</v>
      </c>
      <c r="J11" s="177">
        <v>-0.18190439098070388</v>
      </c>
      <c r="K11" s="177">
        <v>-0.12227713704008936</v>
      </c>
      <c r="L11" s="177">
        <v>-7.6392631738858241E-2</v>
      </c>
      <c r="M11" s="177">
        <v>-4.0528808297739638E-2</v>
      </c>
      <c r="N11" s="177">
        <v>-1.209702678944502E-2</v>
      </c>
      <c r="O11" s="177">
        <v>1.0730604625494022E-2</v>
      </c>
      <c r="P11" s="177">
        <v>2.8435453687697843E-2</v>
      </c>
      <c r="Q11" s="177">
        <v>4.9130170173900201E-2</v>
      </c>
      <c r="R11" s="177">
        <v>6.8800523379771716E-2</v>
      </c>
      <c r="S11" s="177">
        <v>8.2928233658272621E-2</v>
      </c>
      <c r="T11" s="177">
        <v>9.3592632462986103E-2</v>
      </c>
      <c r="U11" s="177">
        <v>0.10189948349664046</v>
      </c>
      <c r="V11" s="177">
        <v>0.10851355837167387</v>
      </c>
      <c r="W11" s="177">
        <v>0.1138668147466817</v>
      </c>
      <c r="X11" s="177">
        <v>0.11825540363913079</v>
      </c>
      <c r="Y11" s="177">
        <v>0.1218905040453504</v>
      </c>
      <c r="Z11" s="177">
        <v>0.1249273002092175</v>
      </c>
      <c r="AA11" s="177">
        <v>0.12748257657273698</v>
      </c>
      <c r="AB11" s="177">
        <v>0.12964593863319451</v>
      </c>
      <c r="AC11" s="178">
        <v>0.13347083047584185</v>
      </c>
    </row>
    <row r="12" spans="1:29" ht="15" customHeight="1" thickBot="1">
      <c r="A12" s="43"/>
      <c r="B12" s="94" t="s">
        <v>142</v>
      </c>
      <c r="C12" s="304">
        <v>-6364000</v>
      </c>
      <c r="D12" s="305">
        <v>-6364000</v>
      </c>
      <c r="E12" s="305">
        <v>-6364000</v>
      </c>
      <c r="F12" s="305">
        <v>-6229130.4458298068</v>
      </c>
      <c r="G12" s="305">
        <v>-6019586.51087623</v>
      </c>
      <c r="H12" s="305">
        <v>-5746549.1671566404</v>
      </c>
      <c r="I12" s="305">
        <v>-5419987.2337052701</v>
      </c>
      <c r="J12" s="305">
        <v>-5048773.6856331071</v>
      </c>
      <c r="K12" s="305">
        <v>-4640791.4899010817</v>
      </c>
      <c r="L12" s="305">
        <v>-4203029.8752959864</v>
      </c>
      <c r="M12" s="305">
        <v>-3741671.867451434</v>
      </c>
      <c r="N12" s="305">
        <v>-3262173.8494664719</v>
      </c>
      <c r="O12" s="305">
        <v>-2769337.8442220232</v>
      </c>
      <c r="P12" s="305">
        <v>-2292930.2785532773</v>
      </c>
      <c r="Q12" s="305">
        <v>-1579346.4657649542</v>
      </c>
      <c r="R12" s="305">
        <v>-665986.50370205322</v>
      </c>
      <c r="S12" s="305">
        <v>196631.2382462424</v>
      </c>
      <c r="T12" s="305">
        <v>1011325.7723085212</v>
      </c>
      <c r="U12" s="305">
        <v>1780759.4989228956</v>
      </c>
      <c r="V12" s="305">
        <v>2507446.9073920273</v>
      </c>
      <c r="W12" s="305">
        <v>3193762.7931684293</v>
      </c>
      <c r="X12" s="305">
        <v>3841950.0186239202</v>
      </c>
      <c r="Y12" s="305">
        <v>4454126.8426652169</v>
      </c>
      <c r="Z12" s="305">
        <v>5032293.8431486636</v>
      </c>
      <c r="AA12" s="305">
        <v>5578340.4547163639</v>
      </c>
      <c r="AB12" s="305">
        <v>6094051.1434191912</v>
      </c>
      <c r="AC12" s="306">
        <v>7136907.4447405953</v>
      </c>
    </row>
    <row r="13" spans="1:29" ht="15" customHeight="1"/>
    <row r="14" spans="1:29" ht="15" customHeight="1" thickBot="1"/>
    <row r="15" spans="1:29" ht="21" thickBot="1">
      <c r="B15" s="86" t="s">
        <v>136</v>
      </c>
      <c r="C15" s="50"/>
    </row>
    <row r="16" spans="1:29" ht="15" customHeight="1">
      <c r="A16" s="40"/>
      <c r="B16" s="137" t="s">
        <v>143</v>
      </c>
      <c r="C16" s="172">
        <v>0.08</v>
      </c>
    </row>
    <row r="17" spans="1:3" ht="15" customHeight="1">
      <c r="A17" s="40"/>
      <c r="B17" s="171" t="s">
        <v>139</v>
      </c>
      <c r="C17" s="173">
        <v>0.10787079925797993</v>
      </c>
    </row>
    <row r="18" spans="1:3" ht="15" customHeight="1">
      <c r="A18" s="40"/>
      <c r="B18" s="135" t="s">
        <v>140</v>
      </c>
      <c r="C18" s="307">
        <v>7788439.6138670193</v>
      </c>
    </row>
    <row r="19" spans="1:3" ht="15" customHeight="1">
      <c r="B19" s="135" t="s">
        <v>134</v>
      </c>
      <c r="C19" s="174">
        <v>9.4053403240050315</v>
      </c>
    </row>
    <row r="20" spans="1:3" ht="15" customHeight="1">
      <c r="B20" s="93" t="s">
        <v>141</v>
      </c>
      <c r="C20" s="175">
        <v>0.13347083047584185</v>
      </c>
    </row>
    <row r="21" spans="1:3" ht="15" customHeight="1">
      <c r="B21" s="170" t="s">
        <v>142</v>
      </c>
      <c r="C21" s="307">
        <v>7136907.4447405953</v>
      </c>
    </row>
    <row r="22" spans="1:3" ht="15" customHeight="1">
      <c r="B22" s="170" t="s">
        <v>135</v>
      </c>
      <c r="C22" s="308">
        <v>12.490831835133614</v>
      </c>
    </row>
    <row r="23" spans="1:3" ht="15" customHeight="1">
      <c r="B23" s="170" t="s">
        <v>244</v>
      </c>
      <c r="C23" s="307">
        <v>70.809489474596589</v>
      </c>
    </row>
    <row r="24" spans="1:3" ht="15" customHeight="1" thickBot="1">
      <c r="B24" s="94" t="s">
        <v>245</v>
      </c>
      <c r="C24" s="306">
        <v>76.892660791377594</v>
      </c>
    </row>
    <row r="25" spans="1:3" ht="15" customHeight="1">
      <c r="B25" s="45"/>
    </row>
    <row r="26" spans="1:3" ht="15" customHeight="1">
      <c r="B26" s="45"/>
    </row>
    <row r="27" spans="1:3">
      <c r="B27" s="45"/>
    </row>
    <row r="28" spans="1:3">
      <c r="B28" s="46"/>
    </row>
    <row r="30" spans="1:3">
      <c r="B30" s="45"/>
    </row>
    <row r="31" spans="1:3">
      <c r="B31" s="45"/>
    </row>
    <row r="32" spans="1:3">
      <c r="B32" s="45"/>
    </row>
  </sheetData>
  <pageMargins left="0.75" right="0.75" top="1" bottom="1" header="0.5" footer="0.5"/>
  <pageSetup paperSize="9" orientation="portrait" horizontalDpi="202" verticalDpi="196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Project Assumptions</vt:lpstr>
      <vt:lpstr>Project Costs</vt:lpstr>
      <vt:lpstr>O&amp;M Costs</vt:lpstr>
      <vt:lpstr>Economic Assumptions</vt:lpstr>
      <vt:lpstr>Operational Cashflow</vt:lpstr>
      <vt:lpstr>Debt Flow</vt:lpstr>
      <vt:lpstr>Fixed Asset Depreciation</vt:lpstr>
      <vt:lpstr>Tax Shield</vt:lpstr>
      <vt:lpstr>Income Statement</vt:lpstr>
      <vt:lpstr>Net Worth Reconciliation</vt:lpstr>
      <vt:lpstr>Balance Sheet</vt:lpstr>
      <vt:lpstr>Free Cash Flow</vt:lpstr>
      <vt:lpstr>Ratios</vt:lpstr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2021-10-07T11:39:50Z</dcterms:modified>
</cp:coreProperties>
</file>